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DieseArbeitsmappe"/>
  <mc:AlternateContent xmlns:mc="http://schemas.openxmlformats.org/markup-compatibility/2006">
    <mc:Choice Requires="x15">
      <x15ac:absPath xmlns:x15ac="http://schemas.microsoft.com/office/spreadsheetml/2010/11/ac" url="C:\Users\DAV Kaiserslautern\Desktop\webseite\Materialverleih 2026\"/>
    </mc:Choice>
  </mc:AlternateContent>
  <xr:revisionPtr revIDLastSave="0" documentId="13_ncr:1_{7A9BF433-2ECE-4E18-84AB-BD2BC7D1F21E}" xr6:coauthVersionLast="47" xr6:coauthVersionMax="47" xr10:uidLastSave="{00000000-0000-0000-0000-000000000000}"/>
  <bookViews>
    <workbookView xWindow="-120" yWindow="-120" windowWidth="29040" windowHeight="15720" tabRatio="553" xr2:uid="{00000000-000D-0000-FFFF-FFFF00000000}"/>
  </bookViews>
  <sheets>
    <sheet name="Materialliste" sheetId="6" r:id="rId1"/>
    <sheet name="Auswertung" sheetId="7" r:id="rId2"/>
    <sheet name="Druck" sheetId="10" r:id="rId3"/>
  </sheets>
  <definedNames>
    <definedName name="_xlnm.Print_Area" localSheetId="0">Materialliste!$A$1:$V$164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6" i="7" l="1"/>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86" i="7"/>
  <c r="D87" i="7"/>
  <c r="D88" i="7"/>
  <c r="D35" i="7"/>
  <c r="D34" i="7"/>
  <c r="D33" i="7"/>
  <c r="D22" i="7"/>
  <c r="D21" i="7"/>
  <c r="C39" i="7"/>
  <c r="C55" i="7"/>
  <c r="C31" i="7"/>
  <c r="C28" i="7"/>
  <c r="C26" i="7"/>
  <c r="D30" i="7"/>
  <c r="D19" i="7"/>
  <c r="C22" i="7" l="1"/>
  <c r="D12" i="7" l="1"/>
  <c r="D5" i="7"/>
  <c r="D6" i="7"/>
  <c r="D7" i="7"/>
  <c r="D8" i="7"/>
  <c r="D9" i="7"/>
  <c r="D10" i="7"/>
  <c r="D11" i="7"/>
  <c r="D13" i="7"/>
  <c r="D14" i="7"/>
  <c r="D15" i="7"/>
  <c r="D16" i="7"/>
  <c r="D17" i="7"/>
  <c r="D23" i="7"/>
  <c r="D24" i="7"/>
  <c r="D25" i="7"/>
  <c r="D27" i="7"/>
  <c r="D4" i="7"/>
  <c r="C73" i="7"/>
  <c r="C71" i="7"/>
  <c r="C70" i="7"/>
  <c r="C67" i="7"/>
  <c r="C65" i="7"/>
  <c r="C64" i="7"/>
  <c r="C59" i="7"/>
  <c r="C58" i="7"/>
  <c r="C54" i="7"/>
  <c r="C52" i="7"/>
  <c r="C50" i="7"/>
  <c r="C47" i="7"/>
  <c r="C44" i="7"/>
  <c r="C42" i="7"/>
  <c r="C41" i="7"/>
  <c r="C25" i="7"/>
  <c r="C16" i="7"/>
  <c r="C15" i="7"/>
  <c r="C12" i="7"/>
  <c r="C11" i="7"/>
  <c r="C10" i="7"/>
  <c r="C9" i="7"/>
  <c r="C8" i="7"/>
  <c r="C7" i="7"/>
  <c r="C6" i="7"/>
  <c r="E51" i="6"/>
  <c r="C20" i="7" s="1"/>
  <c r="I155" i="6"/>
  <c r="J51" i="6"/>
  <c r="P51" i="6"/>
  <c r="C18" i="7" l="1"/>
  <c r="C32" i="7"/>
  <c r="C29" i="7"/>
  <c r="C17" i="7"/>
  <c r="C34" i="7"/>
  <c r="C37" i="7"/>
  <c r="C36" i="7"/>
  <c r="C30" i="7"/>
  <c r="C33" i="7"/>
  <c r="C38" i="7"/>
  <c r="C35" i="7"/>
  <c r="C13" i="7"/>
  <c r="C19" i="7"/>
  <c r="C86" i="7"/>
  <c r="C85" i="7"/>
  <c r="C74" i="7"/>
  <c r="C83" i="7"/>
  <c r="C78" i="7"/>
  <c r="C60" i="7"/>
  <c r="C51" i="7"/>
  <c r="C27" i="7"/>
  <c r="C14" i="7"/>
  <c r="C57" i="7"/>
  <c r="C80" i="7"/>
  <c r="C69" i="7"/>
  <c r="C82" i="7"/>
  <c r="C66" i="7"/>
  <c r="C43" i="7"/>
  <c r="C45" i="7"/>
  <c r="C81" i="7"/>
  <c r="C61" i="7"/>
  <c r="C40" i="7"/>
  <c r="C75" i="7"/>
  <c r="C56" i="7"/>
  <c r="C72" i="7"/>
  <c r="C46" i="7"/>
  <c r="C77" i="7"/>
  <c r="C63" i="7"/>
  <c r="C5" i="7"/>
  <c r="C84" i="7"/>
  <c r="C76" i="7"/>
  <c r="C62" i="7"/>
  <c r="C48" i="7"/>
  <c r="C4" i="7"/>
  <c r="C21" i="7"/>
  <c r="C24" i="7"/>
  <c r="C23" i="7"/>
  <c r="C79" i="7"/>
  <c r="C68" i="7"/>
  <c r="C53" i="7"/>
  <c r="C88" i="7"/>
  <c r="C87" i="7"/>
  <c r="C49" i="7"/>
  <c r="B14" i="10" l="1"/>
  <c r="C13" i="10"/>
  <c r="C73" i="10"/>
  <c r="C85" i="10"/>
  <c r="C46" i="10"/>
  <c r="C12" i="10"/>
  <c r="B51" i="10"/>
  <c r="B21" i="10"/>
  <c r="B82" i="10"/>
  <c r="A63" i="10"/>
  <c r="A27" i="10"/>
  <c r="C7" i="10"/>
  <c r="B24" i="10"/>
  <c r="C52" i="10"/>
  <c r="A6" i="10"/>
  <c r="A13" i="10"/>
  <c r="C57" i="10"/>
  <c r="C35" i="10"/>
  <c r="A44" i="10"/>
  <c r="B66" i="10"/>
  <c r="C88" i="10"/>
  <c r="C24" i="10"/>
  <c r="A23" i="10"/>
  <c r="B84" i="10"/>
  <c r="A75" i="10"/>
  <c r="A11" i="10"/>
  <c r="B33" i="10"/>
  <c r="C55" i="10"/>
  <c r="A16" i="10"/>
  <c r="A90" i="10"/>
  <c r="B72" i="10"/>
  <c r="B8" i="10"/>
  <c r="C30" i="10"/>
  <c r="A47" i="10"/>
  <c r="A30" i="10"/>
  <c r="A89" i="10"/>
  <c r="A25" i="10"/>
  <c r="B47" i="10"/>
  <c r="C69" i="10"/>
  <c r="C5" i="10"/>
  <c r="A8" i="10"/>
  <c r="A86" i="10"/>
  <c r="C9" i="10"/>
  <c r="A60" i="10"/>
  <c r="C40" i="10"/>
  <c r="B4" i="10"/>
  <c r="C71" i="10"/>
  <c r="B88" i="10"/>
  <c r="B30" i="10"/>
  <c r="A87" i="10"/>
  <c r="A77" i="10"/>
  <c r="B35" i="10"/>
  <c r="A40" i="10"/>
  <c r="C34" i="10"/>
  <c r="B22" i="10"/>
  <c r="C44" i="10"/>
  <c r="B85" i="10"/>
  <c r="B60" i="10"/>
  <c r="A69" i="10"/>
  <c r="A5" i="10"/>
  <c r="B27" i="10"/>
  <c r="C49" i="10"/>
  <c r="B78" i="10"/>
  <c r="A4" i="10"/>
  <c r="D4" i="10" s="1"/>
  <c r="C10" i="10"/>
  <c r="A36" i="10"/>
  <c r="B58" i="10"/>
  <c r="C80" i="10"/>
  <c r="C16" i="10"/>
  <c r="B77" i="10"/>
  <c r="B44" i="10"/>
  <c r="A67" i="10"/>
  <c r="B89" i="10"/>
  <c r="B25" i="10"/>
  <c r="C47" i="10"/>
  <c r="B54" i="10"/>
  <c r="A74" i="10"/>
  <c r="B64" i="10"/>
  <c r="C86" i="10"/>
  <c r="C22" i="10"/>
  <c r="A15" i="10"/>
  <c r="B68" i="10"/>
  <c r="A81" i="10"/>
  <c r="A17" i="10"/>
  <c r="B39" i="10"/>
  <c r="C61" i="10"/>
  <c r="C76" i="10"/>
  <c r="C18" i="10"/>
  <c r="B53" i="10"/>
  <c r="A61" i="10"/>
  <c r="B19" i="10"/>
  <c r="A79" i="10"/>
  <c r="C8" i="10"/>
  <c r="B12" i="10"/>
  <c r="B81" i="10"/>
  <c r="B17" i="10"/>
  <c r="C39" i="10"/>
  <c r="A55" i="10"/>
  <c r="A58" i="10"/>
  <c r="B56" i="10"/>
  <c r="C78" i="10"/>
  <c r="C14" i="10"/>
  <c r="B69" i="10"/>
  <c r="B36" i="10"/>
  <c r="A73" i="10"/>
  <c r="A9" i="10"/>
  <c r="B31" i="10"/>
  <c r="C53" i="10"/>
  <c r="B46" i="10"/>
  <c r="A29" i="10"/>
  <c r="C36" i="10"/>
  <c r="B28" i="10"/>
  <c r="B83" i="10"/>
  <c r="C41" i="10"/>
  <c r="A46" i="10"/>
  <c r="C4" i="10"/>
  <c r="A28" i="10"/>
  <c r="B50" i="10"/>
  <c r="C72" i="10"/>
  <c r="B45" i="10"/>
  <c r="A59" i="10"/>
  <c r="B6" i="10"/>
  <c r="C28" i="10"/>
  <c r="B29" i="10"/>
  <c r="C90" i="10"/>
  <c r="A53" i="10"/>
  <c r="B75" i="10"/>
  <c r="B11" i="10"/>
  <c r="C33" i="10"/>
  <c r="A31" i="10"/>
  <c r="A14" i="10"/>
  <c r="A84" i="10"/>
  <c r="A20" i="10"/>
  <c r="B42" i="10"/>
  <c r="C64" i="10"/>
  <c r="A72" i="10"/>
  <c r="B13" i="10"/>
  <c r="C74" i="10"/>
  <c r="A51" i="10"/>
  <c r="B73" i="10"/>
  <c r="B9" i="10"/>
  <c r="C31" i="10"/>
  <c r="C67" i="10"/>
  <c r="A26" i="10"/>
  <c r="B48" i="10"/>
  <c r="C70" i="10"/>
  <c r="C6" i="10"/>
  <c r="B37" i="10"/>
  <c r="A82" i="10"/>
  <c r="A65" i="10"/>
  <c r="B87" i="10"/>
  <c r="B23" i="10"/>
  <c r="C45" i="10"/>
  <c r="A48" i="10"/>
  <c r="A56" i="10"/>
  <c r="C84" i="10"/>
  <c r="C20" i="10"/>
  <c r="C75" i="10"/>
  <c r="C66" i="10"/>
  <c r="A45" i="10"/>
  <c r="B67" i="10"/>
  <c r="C89" i="10"/>
  <c r="C25" i="10"/>
  <c r="A7" i="10"/>
  <c r="B52" i="10"/>
  <c r="A76" i="10"/>
  <c r="A12" i="10"/>
  <c r="B34" i="10"/>
  <c r="C56" i="10"/>
  <c r="A32" i="10"/>
  <c r="C51" i="10"/>
  <c r="C42" i="10"/>
  <c r="A43" i="10"/>
  <c r="B65" i="10"/>
  <c r="C87" i="10"/>
  <c r="C23" i="10"/>
  <c r="C27" i="10"/>
  <c r="A18" i="10"/>
  <c r="B40" i="10"/>
  <c r="C62" i="10"/>
  <c r="A80" i="10"/>
  <c r="B5" i="10"/>
  <c r="A66" i="10"/>
  <c r="A57" i="10"/>
  <c r="B79" i="10"/>
  <c r="B15" i="10"/>
  <c r="C37" i="10"/>
  <c r="C43" i="10"/>
  <c r="C50" i="10"/>
  <c r="A37" i="10"/>
  <c r="B59" i="10"/>
  <c r="C81" i="10"/>
  <c r="C17" i="10"/>
  <c r="B61" i="10"/>
  <c r="B20" i="10"/>
  <c r="A68" i="10"/>
  <c r="B90" i="10"/>
  <c r="B26" i="10"/>
  <c r="C48" i="10"/>
  <c r="B70" i="10"/>
  <c r="C19" i="10"/>
  <c r="C26" i="10"/>
  <c r="A35" i="10"/>
  <c r="B57" i="10"/>
  <c r="C79" i="10"/>
  <c r="C15" i="10"/>
  <c r="A78" i="10"/>
  <c r="A10" i="10"/>
  <c r="B32" i="10"/>
  <c r="C54" i="10"/>
  <c r="A24" i="10"/>
  <c r="C59" i="10"/>
  <c r="A50" i="10"/>
  <c r="A49" i="10"/>
  <c r="B71" i="10"/>
  <c r="B7" i="10"/>
  <c r="C29" i="10"/>
  <c r="C21" i="10"/>
  <c r="C68" i="10"/>
  <c r="C82" i="10"/>
  <c r="B18" i="10"/>
  <c r="A70" i="10"/>
  <c r="B49" i="10"/>
  <c r="A38" i="10"/>
  <c r="B62" i="10"/>
  <c r="C11" i="10"/>
  <c r="A42" i="10"/>
  <c r="A41" i="10"/>
  <c r="B63" i="10"/>
  <c r="B38" i="10"/>
  <c r="C60" i="10"/>
  <c r="B86" i="10"/>
  <c r="A54" i="10"/>
  <c r="A85" i="10"/>
  <c r="A21" i="10"/>
  <c r="B43" i="10"/>
  <c r="C65" i="10"/>
  <c r="A88" i="10"/>
  <c r="C83" i="10"/>
  <c r="C58" i="10"/>
  <c r="A52" i="10"/>
  <c r="B74" i="10"/>
  <c r="B10" i="10"/>
  <c r="C32" i="10"/>
  <c r="A39" i="10"/>
  <c r="A22" i="10"/>
  <c r="A83" i="10"/>
  <c r="A19" i="10"/>
  <c r="B41" i="10"/>
  <c r="C63" i="10"/>
  <c r="A64" i="10"/>
  <c r="B76" i="10"/>
  <c r="B80" i="10"/>
  <c r="B16" i="10"/>
  <c r="C38" i="10"/>
  <c r="A71" i="10"/>
  <c r="A62" i="10"/>
  <c r="A34" i="10"/>
  <c r="A33" i="10"/>
  <c r="B55" i="10"/>
  <c r="C77" i="10"/>
  <c r="D10" i="10" l="1"/>
  <c r="D12" i="10"/>
  <c r="D6" i="10"/>
  <c r="D19" i="10"/>
  <c r="D13" i="10"/>
  <c r="D14" i="10"/>
  <c r="D11" i="10"/>
  <c r="D9" i="10"/>
  <c r="D15" i="10"/>
  <c r="D28" i="10"/>
  <c r="D5" i="10"/>
  <c r="D16" i="10"/>
  <c r="D8" i="10"/>
  <c r="D17" i="10"/>
  <c r="D18" i="10"/>
  <c r="D74" i="10"/>
  <c r="D27" i="10"/>
  <c r="D7" i="10"/>
  <c r="D31" i="10"/>
  <c r="D20" i="10"/>
  <c r="D35" i="10"/>
  <c r="D62" i="10"/>
  <c r="D83" i="10"/>
  <c r="D41" i="10"/>
  <c r="D64" i="10"/>
  <c r="D46" i="10"/>
  <c r="D42" i="10"/>
  <c r="D24" i="10"/>
  <c r="D51" i="10"/>
  <c r="D47" i="10"/>
  <c r="D34" i="10"/>
  <c r="D86" i="10"/>
  <c r="D56" i="10"/>
  <c r="D65" i="10"/>
  <c r="D21" i="10"/>
  <c r="D71" i="10"/>
  <c r="D38" i="10"/>
  <c r="D45" i="10"/>
  <c r="D78" i="10"/>
  <c r="D55" i="10"/>
  <c r="D32" i="10"/>
  <c r="D26" i="10"/>
  <c r="D87" i="10"/>
  <c r="D75" i="10"/>
  <c r="D53" i="10"/>
  <c r="D79" i="10"/>
  <c r="D67" i="10"/>
  <c r="D25" i="10"/>
  <c r="D23" i="10"/>
  <c r="D85" i="10"/>
  <c r="D63" i="10"/>
  <c r="D73" i="10"/>
  <c r="D37" i="10"/>
  <c r="D57" i="10"/>
  <c r="D58" i="10"/>
  <c r="D36" i="10"/>
  <c r="D88" i="10"/>
  <c r="D70" i="10"/>
  <c r="D68" i="10"/>
  <c r="D72" i="10"/>
  <c r="D44" i="10"/>
  <c r="D89" i="10"/>
  <c r="D54" i="10"/>
  <c r="D22" i="10"/>
  <c r="D60" i="10"/>
  <c r="D49" i="10"/>
  <c r="D66" i="10"/>
  <c r="D59" i="10"/>
  <c r="D84" i="10"/>
  <c r="D69" i="10"/>
  <c r="D30" i="10"/>
  <c r="D40" i="10"/>
  <c r="D33" i="10"/>
  <c r="D39" i="10"/>
  <c r="D29" i="10"/>
  <c r="D50" i="10"/>
  <c r="D76" i="10"/>
  <c r="D80" i="10"/>
  <c r="D61" i="10"/>
  <c r="D52" i="10"/>
  <c r="D90" i="10"/>
  <c r="D77" i="10"/>
  <c r="D48" i="10"/>
  <c r="D43" i="10"/>
  <c r="D82" i="10"/>
  <c r="D81" i="10"/>
</calcChain>
</file>

<file path=xl/sharedStrings.xml><?xml version="1.0" encoding="utf-8"?>
<sst xmlns="http://schemas.openxmlformats.org/spreadsheetml/2006/main" count="331" uniqueCount="167">
  <si>
    <t>HMS mit Ball-lock</t>
  </si>
  <si>
    <t>HMS Safe-Biner</t>
  </si>
  <si>
    <t>Smart -einfach-</t>
  </si>
  <si>
    <t>Schneeschuhe</t>
  </si>
  <si>
    <t>Steil-Eisgeräte</t>
  </si>
  <si>
    <t>Eispickel</t>
  </si>
  <si>
    <t>Gegenstand</t>
  </si>
  <si>
    <t>Abholung:</t>
  </si>
  <si>
    <t>Rückgabe:</t>
  </si>
  <si>
    <t>Artikel-Nummer 
(wird ausgefüllt)</t>
  </si>
  <si>
    <t xml:space="preserve">                                                                                         Rechnungs-Nummer :</t>
  </si>
  <si>
    <t>Ausrüstungsmiete zur Abholung</t>
  </si>
  <si>
    <t>bitte die grün hinterlegten Felder ausfüllen</t>
  </si>
  <si>
    <t>Vorname:</t>
  </si>
  <si>
    <t>Name:</t>
  </si>
  <si>
    <t>Geb.-Tag:</t>
  </si>
  <si>
    <t>Mitgliedsnummer:</t>
  </si>
  <si>
    <t>Tel.-Nr.:</t>
  </si>
  <si>
    <t>E-Mail:</t>
  </si>
  <si>
    <t>Hinweise für die Ausleihe:</t>
  </si>
  <si>
    <t>Die ausgehängte Datenschutzerklärung habe ich gelesen und erkläre mich damit einverstanden.</t>
  </si>
  <si>
    <t>Sektion Kaiserslautern des Deutschen Alpenvereins</t>
  </si>
  <si>
    <t>/2026</t>
  </si>
  <si>
    <r>
      <rPr>
        <sz val="11"/>
        <color theme="1"/>
        <rFont val="Arial"/>
        <family val="2"/>
      </rPr>
      <t>Ich miete von der Sektion Kaiserslautern die nachfolgend aufgeführten Gegenstände. Ich weiß, dass die Gebühr keine Benutzungs-, sondern eine Mietgebühr ist, die auch im Nachhinein (bei Nichtabholung) erhoben werden kann. Ich hafte für Beschädigung durch unsachgemässen Gebrauch oder Verlust der ausgeliehenen Gegenstände. In diesem Falle wird mir der Wiederbeschaffungswert des Leihgegenstandes in Rechnung gestellt . Bei Unfall oder Nichtfunktion der Gegenstände verzichte ich auf die Geltendmachung von Schadenersatzansprüchen gegen die Sektion Kaiserslautern, soweit der Schaden nicht durch bestehende Haftpflichtversicherungen abgedeckt ist und es sich um leichte Fahrlässigkeit handelt. Bei der Abholung bzw. vor Gebrauch überprüfe ich die Gegenstände auf Funktionsfähigkeit oder etwaige Mängel. Bei der Rückgabe bin ich verpflichtet, in der Mietzeit aufgetretene Mängel, Beschädigungen oder besondere Vorkommnisse unaufgefordert mitzuteilen. Das Material muss sauber und in ordnungsgemässen Zustand zurück gegeben werden. Bei früherer Rückgabe besteht kein Anspruch auf</t>
    </r>
    <r>
      <rPr>
        <sz val="12"/>
        <color theme="1"/>
        <rFont val="Arial"/>
        <family val="2"/>
      </rPr>
      <t xml:space="preserve"> </t>
    </r>
    <r>
      <rPr>
        <sz val="11"/>
        <color theme="1"/>
        <rFont val="Arial"/>
        <family val="2"/>
      </rPr>
      <t>Rückzahlung der Mietgebühr. Der Leihvertrag gilt erst dann als aufgelöst, wenn seitens der Sektion Mängelfreiheit am entliehenen Gegenstand festgestellt wurde.</t>
    </r>
  </si>
  <si>
    <t>Kaiserslautern</t>
  </si>
  <si>
    <t>Steigklemmen</t>
  </si>
  <si>
    <t xml:space="preserve">Seilrollen  </t>
  </si>
  <si>
    <t>Reepschnur</t>
  </si>
  <si>
    <t>Klettersteigsets</t>
  </si>
  <si>
    <t>Hochtouren</t>
  </si>
  <si>
    <t>Neox</t>
  </si>
  <si>
    <t>Pinch</t>
  </si>
  <si>
    <t>Reverso</t>
  </si>
  <si>
    <t>Jul²</t>
  </si>
  <si>
    <t>Tuber-doppelt-</t>
  </si>
  <si>
    <t>Mega-Jul</t>
  </si>
  <si>
    <t>GriGri</t>
  </si>
  <si>
    <t xml:space="preserve">HMS Schrauber </t>
  </si>
  <si>
    <t>kleiner Schrauber</t>
  </si>
  <si>
    <t>Jumar -ohne Griff-</t>
  </si>
  <si>
    <t>Jumar -mit Griff-</t>
  </si>
  <si>
    <t>ohne Rücklaufsperre</t>
  </si>
  <si>
    <t xml:space="preserve">mit Rücklaufsperre (nicht lösbar) </t>
  </si>
  <si>
    <t>Mini Traxtion (lösbare Rücklaufsperre)</t>
  </si>
  <si>
    <t>8 mm</t>
  </si>
  <si>
    <t>6 mm</t>
  </si>
  <si>
    <t>Edelrid</t>
  </si>
  <si>
    <t>Mammut</t>
  </si>
  <si>
    <t>Datum</t>
  </si>
  <si>
    <r>
      <t xml:space="preserve"> </t>
    </r>
    <r>
      <rPr>
        <b/>
        <sz val="14"/>
        <color rgb="FF000000"/>
        <rFont val="Arial"/>
        <family val="2"/>
      </rPr>
      <t>Klettersteigsets</t>
    </r>
  </si>
  <si>
    <r>
      <rPr>
        <b/>
        <sz val="14"/>
        <color rgb="FF000000"/>
        <rFont val="Arial"/>
        <family val="2"/>
      </rPr>
      <t>Skitouren</t>
    </r>
    <r>
      <rPr>
        <sz val="14"/>
        <color rgb="FF000000"/>
        <rFont val="Arial"/>
        <family val="2"/>
      </rPr>
      <t xml:space="preserve"> </t>
    </r>
    <r>
      <rPr>
        <b/>
        <sz val="14"/>
        <color rgb="FF000000"/>
        <rFont val="Arial"/>
        <family val="2"/>
      </rPr>
      <t>etc.</t>
    </r>
  </si>
  <si>
    <t>TSL in Hülle (gelb)</t>
  </si>
  <si>
    <t>Tubbs (schwarz/blau)</t>
  </si>
  <si>
    <t>Tubbs (schwarz/orange)</t>
  </si>
  <si>
    <t>TSL in Hülle (grün)</t>
  </si>
  <si>
    <t>Grivel mit Körbchen vorne (Steileis) +Kipphebel</t>
  </si>
  <si>
    <t>Grivel mit Bügel vorne (Steileis) + Kipphebel</t>
  </si>
  <si>
    <r>
      <t xml:space="preserve">Salewa </t>
    </r>
    <r>
      <rPr>
        <b/>
        <sz val="12"/>
        <color rgb="FF000000"/>
        <rFont val="Arial"/>
        <family val="2"/>
      </rPr>
      <t xml:space="preserve">ohne </t>
    </r>
    <r>
      <rPr>
        <sz val="12"/>
        <color rgb="FF000000"/>
        <rFont val="Arial"/>
        <family val="2"/>
      </rPr>
      <t>Frontzacken mit Riemen</t>
    </r>
  </si>
  <si>
    <r>
      <t xml:space="preserve">Salewa </t>
    </r>
    <r>
      <rPr>
        <b/>
        <sz val="12"/>
        <color rgb="FF000000"/>
        <rFont val="Arial"/>
        <family val="2"/>
      </rPr>
      <t>mit</t>
    </r>
    <r>
      <rPr>
        <sz val="12"/>
        <color rgb="FF000000"/>
        <rFont val="Arial"/>
        <family val="2"/>
      </rPr>
      <t xml:space="preserve"> Frontzacken mit Riemen</t>
    </r>
  </si>
  <si>
    <r>
      <t xml:space="preserve">Lucky </t>
    </r>
    <r>
      <rPr>
        <b/>
        <sz val="14"/>
        <color rgb="FF000000"/>
        <rFont val="Arial"/>
        <family val="2"/>
      </rPr>
      <t>mit</t>
    </r>
    <r>
      <rPr>
        <sz val="14"/>
        <color rgb="FF000000"/>
        <rFont val="Arial"/>
        <family val="2"/>
      </rPr>
      <t xml:space="preserve"> Frontzacken mit Riemen</t>
    </r>
  </si>
  <si>
    <r>
      <t xml:space="preserve">Grödeln </t>
    </r>
    <r>
      <rPr>
        <b/>
        <sz val="14"/>
        <color rgb="FF000000"/>
        <rFont val="Arial"/>
        <family val="2"/>
      </rPr>
      <t>mit</t>
    </r>
    <r>
      <rPr>
        <sz val="14"/>
        <color rgb="FF000000"/>
        <rFont val="Arial"/>
        <family val="2"/>
      </rPr>
      <t xml:space="preserve"> Riemen</t>
    </r>
  </si>
  <si>
    <t>Eisschrauben (vaude)</t>
  </si>
  <si>
    <t>Grivel 16cm</t>
  </si>
  <si>
    <t>Grivel 20 cm</t>
  </si>
  <si>
    <r>
      <t xml:space="preserve">LVS Geräte  DSP Pieps in Tragetasche </t>
    </r>
    <r>
      <rPr>
        <b/>
        <sz val="14"/>
        <color rgb="FF000000"/>
        <rFont val="Arial"/>
        <family val="2"/>
      </rPr>
      <t>ohne</t>
    </r>
    <r>
      <rPr>
        <sz val="14"/>
        <color rgb="FF000000"/>
        <rFont val="Arial"/>
        <family val="2"/>
      </rPr>
      <t xml:space="preserve"> Batterien</t>
    </r>
  </si>
  <si>
    <t>gerade -kurz-</t>
  </si>
  <si>
    <t>gerade-lang-</t>
  </si>
  <si>
    <t>Alpinklettern</t>
  </si>
  <si>
    <t>Kostenstelle:</t>
  </si>
  <si>
    <t xml:space="preserve">  bitte Menge auswählen</t>
  </si>
  <si>
    <t>bitte Größe auswählen</t>
  </si>
  <si>
    <t>Set(s) a 6 Stk</t>
  </si>
  <si>
    <r>
      <t xml:space="preserve">Paar Petzl Charlet Moser </t>
    </r>
    <r>
      <rPr>
        <b/>
        <sz val="14"/>
        <color rgb="FF000000"/>
        <rFont val="Arial"/>
        <family val="2"/>
      </rPr>
      <t xml:space="preserve">ohne </t>
    </r>
    <r>
      <rPr>
        <sz val="14"/>
        <color rgb="FF000000"/>
        <rFont val="Arial"/>
        <family val="2"/>
      </rPr>
      <t xml:space="preserve">Handschlaufen </t>
    </r>
    <r>
      <rPr>
        <b/>
        <sz val="14"/>
        <color rgb="FF000000"/>
        <rFont val="Arial"/>
        <family val="2"/>
      </rPr>
      <t>mit</t>
    </r>
    <r>
      <rPr>
        <sz val="14"/>
        <color rgb="FF000000"/>
        <rFont val="Arial"/>
        <family val="2"/>
      </rPr>
      <t xml:space="preserve"> Hörnchen</t>
    </r>
  </si>
  <si>
    <r>
      <t xml:space="preserve">Paar Petz Charlet Moser </t>
    </r>
    <r>
      <rPr>
        <b/>
        <sz val="14"/>
        <color rgb="FF000000"/>
        <rFont val="Arial"/>
        <family val="2"/>
      </rPr>
      <t xml:space="preserve">mit </t>
    </r>
    <r>
      <rPr>
        <sz val="14"/>
        <color rgb="FF000000"/>
        <rFont val="Arial"/>
        <family val="2"/>
      </rPr>
      <t>Handschlaufen</t>
    </r>
  </si>
  <si>
    <t>Lawinenschaufel und Sode im Set</t>
  </si>
  <si>
    <t>Die Öffnungszeiten sind:</t>
  </si>
  <si>
    <t>Mo - Fr.: 17:00 - 22:00 Uhr</t>
  </si>
  <si>
    <t>Do. zusätzlich: 09:00 - 14:00 Uhr</t>
  </si>
  <si>
    <t>Sa.: geschlossen</t>
  </si>
  <si>
    <t>So. &amp; Feiertage: 15:00 - 22:00 Uhr</t>
  </si>
  <si>
    <t>Die Materialausgabe erfolgen wochenweise ab dem Dienstag der jeweils gebuchten Woche während der regulären Öffnungszeiten.</t>
  </si>
  <si>
    <t>Die Rückgabe erfolgt ebenfalls zu den regulären Öffnungszeiten der Kletterhalle.</t>
  </si>
  <si>
    <t xml:space="preserve">Sollte es in den Ferien oder durch Urlaub zu Einschränkungen kommen, kannst du das Material in Ausnahmefällen auch nach individueller Absprache mit dem Material- oder </t>
  </si>
  <si>
    <t>Ausbildungsreferat erhalten.</t>
  </si>
  <si>
    <t>Bitte melde deinen Materialbedarf möglichst zwei Wochen im Voraus per Email (s.o.) an.</t>
  </si>
  <si>
    <t>Bitte bring deinen Mitgliedsausweis zur Ausleihe mit.</t>
  </si>
  <si>
    <t>(M-L)</t>
  </si>
  <si>
    <t xml:space="preserve">Crashpad  </t>
  </si>
  <si>
    <t>XXS</t>
  </si>
  <si>
    <t>XS</t>
  </si>
  <si>
    <r>
      <t>Kletterschuhe (</t>
    </r>
    <r>
      <rPr>
        <b/>
        <sz val="11"/>
        <color rgb="FF000000"/>
        <rFont val="Arial"/>
        <family val="2"/>
      </rPr>
      <t>von Größe 26-51</t>
    </r>
    <r>
      <rPr>
        <sz val="14"/>
        <color rgb="FF000000"/>
        <rFont val="Arial"/>
        <family val="2"/>
      </rPr>
      <t>)</t>
    </r>
  </si>
  <si>
    <t>Größe</t>
  </si>
  <si>
    <t>Menge</t>
  </si>
  <si>
    <t>Friends</t>
  </si>
  <si>
    <t>Set a 7 Stk.</t>
  </si>
  <si>
    <t>mit Karabiner&amp;Schlingung</t>
  </si>
  <si>
    <t>Sets a 10 Stk. Stopper</t>
  </si>
  <si>
    <t xml:space="preserve">Klemmkeile mit Klemmkeilentferner  </t>
  </si>
  <si>
    <t>Sets a 8 Stk. Hexentricks</t>
  </si>
  <si>
    <t>Name der Veranstaltung</t>
  </si>
  <si>
    <t>Informationen zur Veranstaltung:</t>
  </si>
  <si>
    <t>Übungsleiter/ Leitung:</t>
  </si>
  <si>
    <t>Unterschrift Übungsleiter:</t>
  </si>
  <si>
    <t>Tage:</t>
  </si>
  <si>
    <t>Bemerkungen</t>
  </si>
  <si>
    <t>Bemerkung</t>
  </si>
  <si>
    <t>Sicherungsgeräte</t>
  </si>
  <si>
    <t>Bremsassistent</t>
  </si>
  <si>
    <t>Karabiner</t>
  </si>
  <si>
    <t>Kategorie</t>
  </si>
  <si>
    <t xml:space="preserve">Artikel </t>
  </si>
  <si>
    <t>Expressschlingen</t>
  </si>
  <si>
    <t>Helm</t>
  </si>
  <si>
    <t>Bandschlingen</t>
  </si>
  <si>
    <t>Ohm 2</t>
  </si>
  <si>
    <t>Klettergurt Sitzgurt</t>
  </si>
  <si>
    <t>Klettergurt Komplettgurt Kind</t>
  </si>
  <si>
    <t>Kletterschuhe (von Größe 26-51)</t>
  </si>
  <si>
    <t>Klemmkeile mit Klemmkeilentferner</t>
  </si>
  <si>
    <t>Seilrollen</t>
  </si>
  <si>
    <t>Salewa ohne Frontzacken mit Riemen</t>
  </si>
  <si>
    <t>Salewa mit Frontzacken mit Riemen</t>
  </si>
  <si>
    <t>Lucky mit Frontzacken mit Riemen</t>
  </si>
  <si>
    <t>Grödeln mit Riemen</t>
  </si>
  <si>
    <t>Paar Petzl Charlet Moser ohne Handschlaufen mit Hörnchen</t>
  </si>
  <si>
    <t>Paar Petz Charlet Moser mit Handschlaufen</t>
  </si>
  <si>
    <t>LVS Geräte  DSP Pieps in Tragetasche ohne Batterien</t>
  </si>
  <si>
    <t>universal</t>
  </si>
  <si>
    <r>
      <t xml:space="preserve">Steigeisen </t>
    </r>
    <r>
      <rPr>
        <b/>
        <sz val="14"/>
        <color rgb="FF000000"/>
        <rFont val="Arial"/>
        <family val="2"/>
      </rPr>
      <t>mit</t>
    </r>
    <r>
      <rPr>
        <sz val="14"/>
        <color rgb="FF000000"/>
        <rFont val="Arial"/>
        <family val="2"/>
      </rPr>
      <t xml:space="preserve"> Stollplatte</t>
    </r>
  </si>
  <si>
    <r>
      <t xml:space="preserve">Steigeisen </t>
    </r>
    <r>
      <rPr>
        <b/>
        <sz val="14"/>
        <color rgb="FF000000"/>
        <rFont val="Arial"/>
        <family val="2"/>
      </rPr>
      <t>ohne</t>
    </r>
    <r>
      <rPr>
        <sz val="14"/>
        <color rgb="FF000000"/>
        <rFont val="Arial"/>
        <family val="2"/>
      </rPr>
      <t xml:space="preserve"> Stollplatte</t>
    </r>
  </si>
  <si>
    <t>Steigeisen mit Stollplatte</t>
  </si>
  <si>
    <t>Steigeisen ohne Stollplatte</t>
  </si>
  <si>
    <t>E-Mail: materialverleih@dav-kaiserslautern.de</t>
  </si>
  <si>
    <t>Ohmega</t>
  </si>
  <si>
    <t>Materilalübersicht</t>
  </si>
  <si>
    <t>Artikel</t>
  </si>
  <si>
    <t>vollständig</t>
  </si>
  <si>
    <t>Edelrid Schrauber (kein HMS)</t>
  </si>
  <si>
    <t>HMS Schrauber Petzl</t>
  </si>
  <si>
    <t>Erste Hilfe Pack</t>
  </si>
  <si>
    <t>1.Hilfe Packs-Tasche</t>
  </si>
  <si>
    <t>30 cm Dyneema</t>
  </si>
  <si>
    <t xml:space="preserve">30 cm Aramid </t>
  </si>
  <si>
    <t>120 cm Aramid blau</t>
  </si>
  <si>
    <t>120 cm Dyneema blau</t>
  </si>
  <si>
    <t>Einfachseile</t>
  </si>
  <si>
    <t>Halbseile</t>
  </si>
  <si>
    <r>
      <t>60 m Halbseile Mammut</t>
    </r>
    <r>
      <rPr>
        <sz val="12"/>
        <color rgb="FF000000"/>
        <rFont val="Arial"/>
        <family val="2"/>
      </rPr>
      <t xml:space="preserve"> </t>
    </r>
    <r>
      <rPr>
        <sz val="14"/>
        <color rgb="FF000000"/>
        <rFont val="Arial"/>
        <family val="2"/>
      </rPr>
      <t>3 fachzertifiziert</t>
    </r>
  </si>
  <si>
    <t>50 m Halbseile Mammut 3 fachzertifiziert</t>
  </si>
  <si>
    <t>60 m Einfachseil Edelrid hellgrün</t>
  </si>
  <si>
    <t>70 m Einfachseil Petzl 9,8mm blau/weiß kariet</t>
  </si>
  <si>
    <t>mittel - Edelrid grün</t>
  </si>
  <si>
    <t>groß - Edelrid blau</t>
  </si>
  <si>
    <t>Seilsäcke</t>
  </si>
  <si>
    <t>Edelrid schwarz</t>
  </si>
  <si>
    <t>Edelrid weiß/grün</t>
  </si>
  <si>
    <t>Schnapper blau</t>
  </si>
  <si>
    <t xml:space="preserve">oval Safe-Biner </t>
  </si>
  <si>
    <t>60 cm Dyneema rot/weiß</t>
  </si>
  <si>
    <t>60 cm Aramid grün</t>
  </si>
  <si>
    <t>60 m Halbseile Mammut 3 fachzertifiziert</t>
  </si>
  <si>
    <t>Übersicht</t>
  </si>
  <si>
    <t>Datum der Veranstaltung</t>
  </si>
  <si>
    <t>Informationen zu den Teilnehmer*innen</t>
  </si>
  <si>
    <t>Anzahl der Teilnehmer*innen</t>
  </si>
  <si>
    <t>Begleitpersonen/ Übungsleiter:</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</si>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</sst>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7]d/\ mmmm\ yyyy;@"/>
    <numFmt numFmtId="165" formatCode="#,##0.00\ &quot;€&quot;"/>
    <numFmt numFmtId="166" formatCode="dd/mm/yy;@"/>
  </numFmts>
  <fonts count="40">
    <font>
      <sz val="11"/>
      <color theme="1"/>
      <name val="Calibri"/>
      <family val="2"/>
      <scheme val="minor"/>
    </font>
    <font>
      <b/>
      <sz val="11"/>
      <color theme="1"/>
      <name val="Calibri"/>
      <family val="2"/>
      <scheme val="minor"/>
    </font>
    <font>
      <sz val="10"/>
      <color theme="1"/>
      <name val="Arial"/>
      <family val="2"/>
    </font>
    <font>
      <sz val="12"/>
      <color theme="1"/>
      <name val="Arial"/>
      <family val="2"/>
    </font>
    <font>
      <b/>
      <sz val="12"/>
      <color theme="1"/>
      <name val="Arial"/>
      <family val="2"/>
    </font>
    <font>
      <sz val="12"/>
      <color theme="1"/>
      <name val="Calibri"/>
      <family val="2"/>
      <scheme val="minor"/>
    </font>
    <font>
      <sz val="14"/>
      <color theme="1"/>
      <name val="Arial"/>
      <family val="2"/>
    </font>
    <font>
      <b/>
      <sz val="14"/>
      <color rgb="FF000000"/>
      <name val="Arial"/>
      <family val="2"/>
    </font>
    <font>
      <sz val="14"/>
      <color rgb="FF000000"/>
      <name val="Arial"/>
      <family val="2"/>
    </font>
    <font>
      <b/>
      <sz val="14"/>
      <color theme="1"/>
      <name val="Calibri"/>
      <family val="2"/>
      <scheme val="minor"/>
    </font>
    <font>
      <b/>
      <sz val="14"/>
      <color theme="1"/>
      <name val="Arial"/>
      <family val="2"/>
    </font>
    <font>
      <sz val="12"/>
      <name val="Calibri"/>
      <family val="2"/>
      <scheme val="minor"/>
    </font>
    <font>
      <sz val="12"/>
      <name val="Arial"/>
      <family val="2"/>
    </font>
    <font>
      <b/>
      <sz val="16"/>
      <color theme="1"/>
      <name val="Arial"/>
      <family val="2"/>
    </font>
    <font>
      <b/>
      <sz val="22"/>
      <color theme="1"/>
      <name val="Arial"/>
      <family val="2"/>
    </font>
    <font>
      <sz val="16"/>
      <color theme="1"/>
      <name val="Arial"/>
      <family val="2"/>
    </font>
    <font>
      <sz val="16"/>
      <color theme="1"/>
      <name val="Calibri"/>
      <family val="2"/>
      <scheme val="minor"/>
    </font>
    <font>
      <b/>
      <sz val="18"/>
      <color theme="1"/>
      <name val="Arial"/>
      <family val="2"/>
    </font>
    <font>
      <sz val="11"/>
      <color rgb="FF9C6500"/>
      <name val="Calibri"/>
      <family val="2"/>
      <scheme val="minor"/>
    </font>
    <font>
      <b/>
      <sz val="11"/>
      <color rgb="FF00B050"/>
      <name val="Calibri"/>
      <family val="2"/>
      <scheme val="minor"/>
    </font>
    <font>
      <sz val="11"/>
      <color theme="1"/>
      <name val="Arial"/>
      <family val="2"/>
    </font>
    <font>
      <b/>
      <sz val="12"/>
      <color rgb="FF000000"/>
      <name val="Arial"/>
      <family val="2"/>
    </font>
    <font>
      <b/>
      <sz val="11"/>
      <color rgb="FFFF0000"/>
      <name val="Calibri"/>
      <family val="2"/>
      <scheme val="minor"/>
    </font>
    <font>
      <sz val="12"/>
      <color rgb="FF000000"/>
      <name val="Arial"/>
      <family val="2"/>
    </font>
    <font>
      <sz val="11"/>
      <color rgb="FF000000"/>
      <name val="Calibri"/>
      <family val="2"/>
      <scheme val="minor"/>
    </font>
    <font>
      <sz val="14"/>
      <color rgb="FF000000"/>
      <name val="Arial"/>
      <family val="2"/>
    </font>
    <font>
      <sz val="14"/>
      <color rgb="FF000000"/>
      <name val="Calibri"/>
      <family val="2"/>
      <scheme val="minor"/>
    </font>
    <font>
      <b/>
      <sz val="11"/>
      <color rgb="FF000000"/>
      <name val="Times New Roman"/>
      <family val="1"/>
    </font>
    <font>
      <sz val="12"/>
      <color rgb="FF000000"/>
      <name val="Times New Roman"/>
      <family val="1"/>
    </font>
    <font>
      <b/>
      <sz val="24"/>
      <color rgb="FF000000"/>
      <name val="Arial"/>
      <family val="2"/>
    </font>
    <font>
      <sz val="10"/>
      <color rgb="FF000000"/>
      <name val="Arial"/>
      <family val="2"/>
    </font>
    <font>
      <sz val="12"/>
      <color rgb="FF000000"/>
      <name val="Calibri"/>
      <family val="2"/>
      <scheme val="minor"/>
    </font>
    <font>
      <b/>
      <sz val="14"/>
      <color rgb="FF000000"/>
      <name val="Calibri"/>
      <family val="2"/>
      <scheme val="minor"/>
    </font>
    <font>
      <b/>
      <sz val="11"/>
      <color rgb="FF000000"/>
      <name val="Arial"/>
      <family val="2"/>
    </font>
    <font>
      <sz val="8"/>
      <name val="Calibri"/>
      <family val="2"/>
      <scheme val="minor"/>
    </font>
    <font>
      <sz val="10"/>
      <color theme="1"/>
      <name val="Arial Unicode MS"/>
    </font>
    <font>
      <b/>
      <sz val="20"/>
      <color theme="1"/>
      <name val="Calibri"/>
      <family val="2"/>
      <scheme val="minor"/>
    </font>
    <font>
      <sz val="10"/>
      <color rgb="FF0D0D0D"/>
      <name val="Arial Unicode MS"/>
    </font>
    <font>
      <sz val="12"/>
      <color rgb="FF0D0D0D"/>
      <name val="Courier New"/>
      <family val="3"/>
    </font>
    <font>
      <b/>
      <sz val="16"/>
      <color rgb="FF00B050"/>
      <name val="Calibri"/>
      <family val="2"/>
      <scheme val="minor"/>
    </font>
  </fonts>
  <fills count="10">
    <fill>
      <patternFill patternType="none"/>
    </fill>
    <fill>
      <patternFill patternType="gray125"/>
    </fill>
    <fill>
      <patternFill patternType="solid">
        <fgColor rgb="FFFFEB9C"/>
      </patternFill>
    </fill>
    <fill>
      <patternFill patternType="solid">
        <fgColor rgb="FFFFFFFF"/>
        <bgColor indexed="64"/>
      </patternFill>
    </fill>
    <fill>
      <patternFill patternType="solid">
        <fgColor theme="9" tint="0.59999389629810485"/>
        <bgColor indexed="64"/>
      </patternFill>
    </fill>
    <fill>
      <patternFill patternType="solid">
        <fgColor rgb="FFFFFFFF"/>
        <bgColor rgb="FF000000"/>
      </patternFill>
    </fill>
    <fill>
      <patternFill patternType="solid">
        <fgColor rgb="FFC6E0B4"/>
        <bgColor rgb="FF000000"/>
      </patternFill>
    </fill>
    <fill>
      <patternFill patternType="solid">
        <fgColor theme="0"/>
        <bgColor indexed="64"/>
      </patternFill>
    </fill>
    <fill>
      <patternFill patternType="solid">
        <fgColor theme="0"/>
        <bgColor rgb="FF000000"/>
      </patternFill>
    </fill>
    <fill>
      <patternFill patternType="solid">
        <fgColor theme="8" tint="0.79998168889431442"/>
        <bgColor indexed="64"/>
      </patternFill>
    </fill>
  </fills>
  <borders count="39">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bottom style="medium">
        <color rgb="FF000000"/>
      </bottom>
      <diagonal/>
    </border>
    <border>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right style="medium">
        <color indexed="64"/>
      </right>
      <top style="medium">
        <color rgb="FF000000"/>
      </top>
      <bottom style="medium">
        <color rgb="FF000000"/>
      </bottom>
      <diagonal/>
    </border>
    <border>
      <left/>
      <right/>
      <top style="medium">
        <color rgb="FF000000"/>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top style="medium">
        <color rgb="FF000000"/>
      </top>
      <bottom style="medium">
        <color indexed="64"/>
      </bottom>
      <diagonal/>
    </border>
    <border>
      <left/>
      <right style="medium">
        <color indexed="64"/>
      </right>
      <top style="medium">
        <color indexed="64"/>
      </top>
      <bottom style="medium">
        <color rgb="FF000000"/>
      </bottom>
      <diagonal/>
    </border>
    <border>
      <left/>
      <right style="medium">
        <color indexed="64"/>
      </right>
      <top style="medium">
        <color rgb="FF000000"/>
      </top>
      <bottom style="medium">
        <color indexed="64"/>
      </bottom>
      <diagonal/>
    </border>
    <border>
      <left/>
      <right/>
      <top/>
      <bottom style="double">
        <color indexed="64"/>
      </bottom>
      <diagonal/>
    </border>
    <border>
      <left style="medium">
        <color rgb="FF000000"/>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8" fillId="2" borderId="0" applyNumberFormat="0" applyBorder="0" applyAlignment="0" applyProtection="0"/>
  </cellStyleXfs>
  <cellXfs count="281">
    <xf numFmtId="0" fontId="0" fillId="0" borderId="0" xfId="0"/>
    <xf numFmtId="0" fontId="3" fillId="3" borderId="0" xfId="0" applyFont="1" applyFill="1" applyAlignment="1">
      <alignment horizontal="left" vertical="center" wrapText="1"/>
    </xf>
    <xf numFmtId="0" fontId="3" fillId="3" borderId="0" xfId="0" applyFont="1" applyFill="1" applyAlignment="1">
      <alignment horizontal="justify" vertical="center" wrapText="1"/>
    </xf>
    <xf numFmtId="0" fontId="12" fillId="3" borderId="0" xfId="0" applyFont="1" applyFill="1" applyAlignment="1">
      <alignment horizontal="justify" vertical="center" wrapText="1"/>
    </xf>
    <xf numFmtId="0" fontId="18" fillId="2" borderId="0" xfId="1"/>
    <xf numFmtId="49" fontId="8" fillId="3" borderId="5" xfId="0" applyNumberFormat="1" applyFont="1" applyFill="1" applyBorder="1" applyAlignment="1">
      <alignment horizontal="justify" vertical="center" wrapText="1"/>
    </xf>
    <xf numFmtId="49" fontId="8" fillId="3" borderId="8" xfId="0" applyNumberFormat="1" applyFont="1" applyFill="1" applyBorder="1" applyAlignment="1">
      <alignment horizontal="justify" vertical="center" wrapText="1"/>
    </xf>
    <xf numFmtId="49" fontId="8" fillId="3" borderId="20" xfId="0" applyNumberFormat="1" applyFont="1" applyFill="1" applyBorder="1" applyAlignment="1">
      <alignment horizontal="justify" vertical="center" wrapText="1"/>
    </xf>
    <xf numFmtId="49" fontId="8" fillId="3" borderId="21" xfId="0" applyNumberFormat="1" applyFont="1" applyFill="1" applyBorder="1" applyAlignment="1">
      <alignment horizontal="justify" vertical="center" wrapText="1"/>
    </xf>
    <xf numFmtId="49" fontId="8" fillId="3" borderId="17" xfId="0" applyNumberFormat="1" applyFont="1" applyFill="1" applyBorder="1" applyAlignment="1">
      <alignment horizontal="justify" vertical="center" wrapText="1"/>
    </xf>
    <xf numFmtId="49" fontId="8" fillId="3" borderId="19" xfId="0" applyNumberFormat="1" applyFont="1" applyFill="1" applyBorder="1" applyAlignment="1">
      <alignment horizontal="justify" vertical="center" wrapText="1"/>
    </xf>
    <xf numFmtId="49" fontId="8" fillId="3" borderId="0" xfId="0" applyNumberFormat="1" applyFont="1" applyFill="1" applyAlignment="1">
      <alignment horizontal="justify" vertical="center" wrapText="1"/>
    </xf>
    <xf numFmtId="49" fontId="8" fillId="3" borderId="12" xfId="0" applyNumberFormat="1" applyFont="1" applyFill="1" applyBorder="1" applyAlignment="1">
      <alignment horizontal="justify" vertical="center" wrapText="1"/>
    </xf>
    <xf numFmtId="49" fontId="8" fillId="3" borderId="16" xfId="0" applyNumberFormat="1" applyFont="1" applyFill="1" applyBorder="1" applyAlignment="1">
      <alignment horizontal="justify" vertical="center" wrapText="1"/>
    </xf>
    <xf numFmtId="49" fontId="8" fillId="3" borderId="0" xfId="0" applyNumberFormat="1" applyFont="1" applyFill="1" applyAlignment="1">
      <alignment horizontal="center" vertical="center" wrapText="1"/>
    </xf>
    <xf numFmtId="49" fontId="8" fillId="3" borderId="0" xfId="0" applyNumberFormat="1" applyFont="1" applyFill="1" applyAlignment="1">
      <alignment vertical="center" wrapText="1"/>
    </xf>
    <xf numFmtId="49" fontId="8" fillId="3" borderId="0" xfId="0" applyNumberFormat="1" applyFont="1" applyFill="1" applyAlignment="1">
      <alignment horizontal="left" vertical="center" wrapText="1"/>
    </xf>
    <xf numFmtId="49" fontId="8" fillId="3" borderId="5" xfId="0" applyNumberFormat="1" applyFont="1" applyFill="1" applyBorder="1" applyAlignment="1">
      <alignment horizontal="center" vertical="center" wrapText="1"/>
    </xf>
    <xf numFmtId="49" fontId="8" fillId="3" borderId="7" xfId="0" applyNumberFormat="1" applyFont="1" applyFill="1" applyBorder="1" applyAlignment="1">
      <alignment horizontal="justify" vertical="center" wrapText="1"/>
    </xf>
    <xf numFmtId="0" fontId="0" fillId="3" borderId="0" xfId="0" applyFill="1"/>
    <xf numFmtId="0" fontId="7" fillId="3" borderId="0" xfId="0" applyFont="1" applyFill="1" applyAlignment="1">
      <alignment vertical="center" wrapText="1"/>
    </xf>
    <xf numFmtId="0" fontId="0" fillId="3" borderId="17" xfId="0" applyFill="1" applyBorder="1"/>
    <xf numFmtId="0" fontId="0" fillId="3" borderId="5" xfId="0" applyFill="1" applyBorder="1"/>
    <xf numFmtId="166" fontId="3" fillId="3" borderId="0" xfId="0" applyNumberFormat="1" applyFont="1" applyFill="1" applyAlignment="1">
      <alignment horizontal="justify" vertical="center" wrapText="1"/>
    </xf>
    <xf numFmtId="0" fontId="5" fillId="3" borderId="0" xfId="0" applyFont="1" applyFill="1"/>
    <xf numFmtId="0" fontId="11" fillId="3" borderId="0" xfId="0" applyFont="1" applyFill="1"/>
    <xf numFmtId="0" fontId="0" fillId="3" borderId="0" xfId="0" applyFill="1" applyAlignment="1">
      <alignment horizontal="justify" vertical="center" wrapText="1"/>
    </xf>
    <xf numFmtId="0" fontId="22" fillId="3" borderId="0" xfId="0" applyFont="1" applyFill="1" applyAlignment="1">
      <alignment horizontal="left" vertical="center"/>
    </xf>
    <xf numFmtId="0" fontId="6" fillId="3" borderId="0" xfId="0" applyFont="1" applyFill="1" applyAlignment="1">
      <alignment horizontal="justify"/>
    </xf>
    <xf numFmtId="0" fontId="17" fillId="3" borderId="0" xfId="0" applyFont="1" applyFill="1"/>
    <xf numFmtId="0" fontId="17" fillId="3" borderId="0" xfId="0" applyFont="1" applyFill="1" applyAlignment="1">
      <alignment vertical="center"/>
    </xf>
    <xf numFmtId="0" fontId="2" fillId="3" borderId="0" xfId="0" applyFont="1" applyFill="1" applyAlignment="1">
      <alignment horizontal="justify" vertical="center"/>
    </xf>
    <xf numFmtId="0" fontId="15" fillId="3" borderId="0" xfId="0" applyFont="1" applyFill="1"/>
    <xf numFmtId="0" fontId="13" fillId="3" borderId="0" xfId="0" applyFont="1" applyFill="1"/>
    <xf numFmtId="0" fontId="16" fillId="3" borderId="0" xfId="0" applyFont="1" applyFill="1"/>
    <xf numFmtId="0" fontId="15" fillId="3" borderId="0" xfId="0" applyFont="1" applyFill="1" applyAlignment="1">
      <alignment wrapText="1"/>
    </xf>
    <xf numFmtId="166" fontId="13" fillId="3" borderId="0" xfId="0" applyNumberFormat="1" applyFont="1" applyFill="1" applyAlignment="1">
      <alignment horizontal="right" vertical="center" wrapText="1"/>
    </xf>
    <xf numFmtId="0" fontId="8" fillId="3" borderId="0" xfId="0" applyFont="1" applyFill="1" applyAlignment="1">
      <alignment horizontal="justify" vertical="center" wrapText="1"/>
    </xf>
    <xf numFmtId="0" fontId="8" fillId="3" borderId="17" xfId="0" applyFont="1" applyFill="1" applyBorder="1" applyAlignment="1">
      <alignment horizontal="center" vertical="center" wrapText="1"/>
    </xf>
    <xf numFmtId="0" fontId="8" fillId="3" borderId="4" xfId="0" applyFont="1" applyFill="1" applyBorder="1" applyAlignment="1">
      <alignment horizontal="justify" vertical="center" wrapText="1"/>
    </xf>
    <xf numFmtId="0" fontId="7" fillId="0" borderId="7" xfId="0" applyFont="1" applyBorder="1" applyAlignment="1">
      <alignment horizontal="center" vertical="center" wrapText="1"/>
    </xf>
    <xf numFmtId="49" fontId="8" fillId="3" borderId="19" xfId="0" applyNumberFormat="1" applyFont="1" applyFill="1" applyBorder="1" applyAlignment="1">
      <alignment vertical="center" wrapText="1"/>
    </xf>
    <xf numFmtId="0" fontId="0" fillId="0" borderId="12" xfId="0" applyBorder="1"/>
    <xf numFmtId="0" fontId="24" fillId="5" borderId="0" xfId="0" applyFont="1" applyFill="1" applyAlignment="1">
      <alignment vertical="center"/>
    </xf>
    <xf numFmtId="0" fontId="24" fillId="5" borderId="0" xfId="0" applyFont="1" applyFill="1"/>
    <xf numFmtId="0" fontId="26" fillId="5" borderId="0" xfId="0" applyFont="1" applyFill="1" applyAlignment="1">
      <alignment horizontal="left"/>
    </xf>
    <xf numFmtId="0" fontId="24" fillId="5" borderId="0" xfId="0" applyFont="1" applyFill="1" applyAlignment="1">
      <alignment horizontal="right"/>
    </xf>
    <xf numFmtId="0" fontId="27" fillId="5" borderId="0" xfId="0" applyFont="1" applyFill="1" applyAlignment="1">
      <alignment horizontal="right" wrapText="1"/>
    </xf>
    <xf numFmtId="0" fontId="28" fillId="5" borderId="0" xfId="0" applyFont="1" applyFill="1" applyAlignment="1">
      <alignment horizontal="right" wrapText="1"/>
    </xf>
    <xf numFmtId="0" fontId="30" fillId="5" borderId="0" xfId="0" applyFont="1" applyFill="1" applyAlignment="1">
      <alignment horizontal="justify" vertical="center"/>
    </xf>
    <xf numFmtId="0" fontId="19" fillId="5" borderId="0" xfId="0" applyFont="1" applyFill="1"/>
    <xf numFmtId="0" fontId="23" fillId="5" borderId="0" xfId="0" applyFont="1" applyFill="1" applyAlignment="1">
      <alignment horizontal="justify" vertical="center"/>
    </xf>
    <xf numFmtId="0" fontId="31" fillId="5" borderId="0" xfId="0" applyFont="1" applyFill="1"/>
    <xf numFmtId="0" fontId="11" fillId="5" borderId="0" xfId="0" applyFont="1" applyFill="1"/>
    <xf numFmtId="0" fontId="23" fillId="5" borderId="2" xfId="0" applyFont="1" applyFill="1" applyBorder="1" applyAlignment="1">
      <alignment horizontal="justify" vertical="center" wrapText="1"/>
    </xf>
    <xf numFmtId="165" fontId="8" fillId="4" borderId="8" xfId="0" applyNumberFormat="1" applyFont="1" applyFill="1" applyBorder="1" applyAlignment="1">
      <alignment vertical="center" wrapText="1"/>
    </xf>
    <xf numFmtId="165" fontId="8" fillId="4" borderId="8" xfId="0" applyNumberFormat="1" applyFont="1" applyFill="1" applyBorder="1" applyAlignment="1">
      <alignment horizontal="center" vertical="center" wrapText="1"/>
    </xf>
    <xf numFmtId="0" fontId="8" fillId="4" borderId="7" xfId="0" applyFont="1" applyFill="1" applyBorder="1" applyAlignment="1" applyProtection="1">
      <alignment horizontal="justify" vertical="center" wrapText="1"/>
      <protection locked="0"/>
    </xf>
    <xf numFmtId="0" fontId="0" fillId="7" borderId="0" xfId="0" applyFill="1"/>
    <xf numFmtId="0" fontId="24" fillId="7" borderId="0" xfId="0" applyFont="1" applyFill="1" applyAlignment="1">
      <alignment vertical="center"/>
    </xf>
    <xf numFmtId="0" fontId="24" fillId="7" borderId="0" xfId="0" applyFont="1" applyFill="1"/>
    <xf numFmtId="0" fontId="24" fillId="7" borderId="0" xfId="0" applyFont="1" applyFill="1" applyAlignment="1">
      <alignment horizontal="right"/>
    </xf>
    <xf numFmtId="0" fontId="24" fillId="8" borderId="0" xfId="0" applyFont="1" applyFill="1"/>
    <xf numFmtId="0" fontId="1" fillId="7" borderId="0" xfId="0" applyFont="1" applyFill="1"/>
    <xf numFmtId="0" fontId="15" fillId="3" borderId="0" xfId="0" applyFont="1" applyFill="1" applyAlignment="1">
      <alignment horizontal="left" wrapText="1"/>
    </xf>
    <xf numFmtId="0" fontId="0" fillId="7" borderId="32" xfId="0" applyFill="1" applyBorder="1"/>
    <xf numFmtId="0" fontId="2" fillId="3" borderId="0" xfId="0" applyFont="1" applyFill="1" applyAlignment="1">
      <alignment horizontal="center" vertical="top"/>
    </xf>
    <xf numFmtId="0" fontId="13" fillId="3" borderId="0" xfId="0" applyFont="1" applyFill="1" applyAlignment="1">
      <alignment horizontal="center" vertical="top"/>
    </xf>
    <xf numFmtId="14" fontId="2" fillId="3" borderId="0" xfId="0" applyNumberFormat="1" applyFont="1" applyFill="1" applyAlignment="1">
      <alignment horizontal="center" vertical="top"/>
    </xf>
    <xf numFmtId="0" fontId="3" fillId="3" borderId="13" xfId="0" applyFont="1" applyFill="1" applyBorder="1" applyAlignment="1">
      <alignment horizontal="left" vertical="center" wrapText="1"/>
    </xf>
    <xf numFmtId="166"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3" fillId="3" borderId="24" xfId="0" applyFont="1" applyFill="1" applyBorder="1" applyAlignment="1">
      <alignment vertical="center" wrapText="1"/>
    </xf>
    <xf numFmtId="0" fontId="3" fillId="3" borderId="0" xfId="0" applyFont="1" applyFill="1" applyAlignment="1">
      <alignment vertical="center" wrapText="1"/>
    </xf>
    <xf numFmtId="0" fontId="3" fillId="7" borderId="0" xfId="0" applyFont="1" applyFill="1" applyAlignment="1">
      <alignment horizontal="left" vertical="center" wrapText="1"/>
    </xf>
    <xf numFmtId="164" fontId="3" fillId="3" borderId="0" xfId="0" applyNumberFormat="1" applyFont="1" applyFill="1" applyAlignment="1">
      <alignment horizontal="justify" vertical="center" wrapText="1"/>
    </xf>
    <xf numFmtId="0" fontId="5" fillId="3" borderId="0" xfId="0" applyFont="1" applyFill="1" applyAlignment="1">
      <alignment horizontal="justify" vertical="center" wrapText="1"/>
    </xf>
    <xf numFmtId="0" fontId="11" fillId="3" borderId="0" xfId="0" applyFont="1" applyFill="1" applyAlignment="1">
      <alignment horizontal="justify" vertical="center" wrapText="1"/>
    </xf>
    <xf numFmtId="0" fontId="4" fillId="3" borderId="14" xfId="0" applyFont="1" applyFill="1" applyBorder="1" applyAlignment="1">
      <alignment vertical="center" wrapText="1"/>
    </xf>
    <xf numFmtId="0" fontId="4" fillId="3" borderId="15" xfId="0" applyFont="1" applyFill="1" applyBorder="1" applyAlignment="1">
      <alignment vertical="center" wrapText="1"/>
    </xf>
    <xf numFmtId="0" fontId="8" fillId="0" borderId="16" xfId="0" applyFont="1" applyBorder="1" applyAlignment="1" applyProtection="1">
      <alignment horizontal="justify" vertical="center" wrapText="1"/>
      <protection locked="0"/>
    </xf>
    <xf numFmtId="0" fontId="23" fillId="5" borderId="33" xfId="0" applyFont="1" applyFill="1" applyBorder="1" applyAlignment="1">
      <alignment horizontal="justify" vertical="center" wrapText="1"/>
    </xf>
    <xf numFmtId="0" fontId="1" fillId="3" borderId="0" xfId="0" applyFont="1" applyFill="1" applyAlignment="1">
      <alignment horizontal="center" vertical="center" wrapText="1"/>
    </xf>
    <xf numFmtId="0" fontId="35" fillId="0" borderId="0" xfId="0" applyFont="1" applyAlignment="1">
      <alignment vertical="center"/>
    </xf>
    <xf numFmtId="0" fontId="21" fillId="3" borderId="12" xfId="0" applyFont="1" applyFill="1" applyBorder="1" applyAlignment="1">
      <alignment vertical="center" wrapText="1"/>
    </xf>
    <xf numFmtId="49" fontId="8" fillId="3" borderId="5" xfId="0" applyNumberFormat="1" applyFont="1" applyFill="1" applyBorder="1" applyAlignment="1">
      <alignment horizontal="left" vertical="center" wrapText="1"/>
    </xf>
    <xf numFmtId="0" fontId="8" fillId="0" borderId="19" xfId="0" applyFont="1" applyBorder="1" applyAlignment="1" applyProtection="1">
      <alignment horizontal="justify" vertical="center" wrapText="1"/>
      <protection locked="0"/>
    </xf>
    <xf numFmtId="0" fontId="22" fillId="3" borderId="19" xfId="0" applyFont="1" applyFill="1" applyBorder="1" applyAlignment="1">
      <alignment horizontal="center" vertical="center"/>
    </xf>
    <xf numFmtId="0" fontId="8" fillId="7" borderId="17" xfId="0" applyFont="1" applyFill="1" applyBorder="1" applyAlignment="1" applyProtection="1">
      <alignment horizontal="justify" vertical="center" wrapText="1"/>
      <protection locked="0"/>
    </xf>
    <xf numFmtId="165" fontId="8" fillId="3" borderId="0" xfId="0" applyNumberFormat="1" applyFont="1" applyFill="1" applyAlignment="1">
      <alignment horizontal="center" vertical="top" wrapText="1"/>
    </xf>
    <xf numFmtId="49" fontId="23" fillId="3" borderId="0" xfId="0" applyNumberFormat="1" applyFont="1" applyFill="1" applyAlignment="1">
      <alignment horizontal="left" vertical="center" wrapText="1"/>
    </xf>
    <xf numFmtId="0" fontId="1" fillId="0" borderId="37" xfId="0" applyFont="1" applyBorder="1" applyAlignment="1" applyProtection="1">
      <alignment horizontal="center" vertical="center"/>
      <protection locked="0"/>
    </xf>
    <xf numFmtId="0" fontId="1" fillId="0" borderId="38" xfId="0" applyFont="1" applyBorder="1" applyAlignment="1" applyProtection="1">
      <alignment horizontal="center" vertical="center"/>
      <protection locked="0"/>
    </xf>
    <xf numFmtId="0" fontId="1" fillId="0" borderId="0" xfId="0" applyFont="1" applyAlignment="1">
      <alignment horizontal="center" vertical="center"/>
    </xf>
    <xf numFmtId="0" fontId="37" fillId="0" borderId="0" xfId="0" applyFont="1" applyAlignment="1">
      <alignment vertical="center"/>
    </xf>
    <xf numFmtId="0" fontId="8" fillId="3" borderId="0" xfId="0" applyFont="1" applyFill="1" applyAlignment="1" applyProtection="1">
      <alignment horizontal="justify" vertical="center" wrapText="1"/>
      <protection locked="0"/>
    </xf>
    <xf numFmtId="49" fontId="8" fillId="3" borderId="9" xfId="0" applyNumberFormat="1" applyFont="1" applyFill="1" applyBorder="1" applyAlignment="1">
      <alignment horizontal="justify" vertical="center" wrapText="1"/>
    </xf>
    <xf numFmtId="49" fontId="8" fillId="0" borderId="0" xfId="0" applyNumberFormat="1" applyFont="1" applyAlignment="1">
      <alignment horizontal="left" vertical="center" wrapText="1"/>
    </xf>
    <xf numFmtId="0" fontId="8" fillId="7" borderId="0" xfId="0" applyFont="1" applyFill="1" applyAlignment="1" applyProtection="1">
      <alignment horizontal="justify" vertical="center" wrapText="1"/>
      <protection locked="0"/>
    </xf>
    <xf numFmtId="0" fontId="8" fillId="7" borderId="16" xfId="0" applyFont="1" applyFill="1" applyBorder="1" applyAlignment="1" applyProtection="1">
      <alignment horizontal="justify" vertical="center" wrapText="1"/>
      <protection locked="0"/>
    </xf>
    <xf numFmtId="0" fontId="0" fillId="7" borderId="17" xfId="0" applyFill="1" applyBorder="1"/>
    <xf numFmtId="49" fontId="8" fillId="7" borderId="17" xfId="0" applyNumberFormat="1" applyFont="1" applyFill="1" applyBorder="1" applyAlignment="1">
      <alignment vertical="center" wrapText="1"/>
    </xf>
    <xf numFmtId="0" fontId="22" fillId="7" borderId="17" xfId="0" applyFont="1" applyFill="1" applyBorder="1" applyAlignment="1">
      <alignment vertical="center"/>
    </xf>
    <xf numFmtId="1" fontId="8" fillId="0" borderId="0" xfId="0" applyNumberFormat="1" applyFont="1" applyAlignment="1">
      <alignment horizontal="center" vertical="center" wrapText="1"/>
    </xf>
    <xf numFmtId="0" fontId="38" fillId="0" borderId="0" xfId="0" applyFont="1"/>
    <xf numFmtId="49" fontId="8" fillId="0" borderId="7" xfId="0" applyNumberFormat="1" applyFont="1" applyBorder="1" applyAlignment="1">
      <alignment horizontal="justify" vertical="center" wrapText="1"/>
    </xf>
    <xf numFmtId="49" fontId="8" fillId="3" borderId="17" xfId="0" applyNumberFormat="1" applyFont="1" applyFill="1" applyBorder="1" applyAlignment="1">
      <alignment horizontal="left" vertical="center" wrapText="1"/>
    </xf>
    <xf numFmtId="0" fontId="23" fillId="8" borderId="0" xfId="0" applyFont="1" applyFill="1" applyAlignment="1">
      <alignment horizontal="justify" vertical="center" wrapText="1"/>
    </xf>
    <xf numFmtId="49" fontId="23" fillId="8" borderId="0" xfId="0" applyNumberFormat="1" applyFont="1" applyFill="1" applyAlignment="1" applyProtection="1">
      <alignment horizontal="left" vertical="center" wrapText="1"/>
      <protection locked="0"/>
    </xf>
    <xf numFmtId="49" fontId="23" fillId="8" borderId="26" xfId="0" applyNumberFormat="1" applyFont="1" applyFill="1" applyBorder="1" applyAlignment="1" applyProtection="1">
      <alignment horizontal="left" vertical="center" wrapText="1"/>
      <protection locked="0"/>
    </xf>
    <xf numFmtId="0" fontId="23" fillId="8" borderId="0" xfId="0" applyFont="1" applyFill="1" applyAlignment="1">
      <alignment horizontal="left" vertical="center" wrapText="1"/>
    </xf>
    <xf numFmtId="0" fontId="23" fillId="8" borderId="19" xfId="0" applyFont="1" applyFill="1" applyBorder="1" applyAlignment="1">
      <alignment horizontal="left" vertical="center" wrapText="1"/>
    </xf>
    <xf numFmtId="0" fontId="23" fillId="8" borderId="0" xfId="0" applyFont="1" applyFill="1" applyAlignment="1" applyProtection="1">
      <alignment horizontal="left" vertical="center" wrapText="1"/>
      <protection locked="0"/>
    </xf>
    <xf numFmtId="14" fontId="23" fillId="8" borderId="0" xfId="0" applyNumberFormat="1" applyFont="1" applyFill="1" applyAlignment="1" applyProtection="1">
      <alignment horizontal="left" vertical="center" wrapText="1"/>
      <protection locked="0"/>
    </xf>
    <xf numFmtId="49" fontId="24" fillId="8" borderId="0" xfId="0" applyNumberFormat="1" applyFont="1" applyFill="1" applyAlignment="1" applyProtection="1">
      <alignment horizontal="left" vertical="center" wrapText="1"/>
      <protection locked="0"/>
    </xf>
    <xf numFmtId="0" fontId="39" fillId="5" borderId="0" xfId="0" applyFont="1" applyFill="1"/>
    <xf numFmtId="0" fontId="8" fillId="3" borderId="17" xfId="0" applyFont="1" applyFill="1" applyBorder="1" applyAlignment="1" applyProtection="1">
      <alignment horizontal="justify" vertical="center" wrapText="1"/>
      <protection locked="0"/>
    </xf>
    <xf numFmtId="0" fontId="22" fillId="3" borderId="17" xfId="0" applyFont="1" applyFill="1" applyBorder="1" applyAlignment="1">
      <alignment horizontal="center" vertical="center"/>
    </xf>
    <xf numFmtId="49" fontId="8" fillId="7" borderId="0" xfId="0" applyNumberFormat="1" applyFont="1" applyFill="1" applyAlignment="1">
      <alignment horizontal="justify" vertical="center" wrapText="1"/>
    </xf>
    <xf numFmtId="49" fontId="8" fillId="7" borderId="0" xfId="0" applyNumberFormat="1" applyFont="1" applyFill="1" applyAlignment="1">
      <alignment horizontal="left" vertical="center" wrapText="1"/>
    </xf>
    <xf numFmtId="0" fontId="22" fillId="7" borderId="0" xfId="0" applyFont="1" applyFill="1" applyAlignment="1">
      <alignment horizontal="center" vertical="center"/>
    </xf>
    <xf numFmtId="1" fontId="8" fillId="7" borderId="0" xfId="0" applyNumberFormat="1" applyFont="1" applyFill="1" applyAlignment="1">
      <alignment horizontal="center" vertical="center" wrapText="1"/>
    </xf>
    <xf numFmtId="165" fontId="8" fillId="7" borderId="0" xfId="0" applyNumberFormat="1" applyFont="1" applyFill="1" applyAlignment="1">
      <alignment horizontal="center" vertical="top" wrapText="1"/>
    </xf>
    <xf numFmtId="1" fontId="1" fillId="7" borderId="0" xfId="0" applyNumberFormat="1" applyFont="1" applyFill="1" applyAlignment="1">
      <alignment horizontal="center" vertical="center" wrapText="1"/>
    </xf>
    <xf numFmtId="0" fontId="1" fillId="7" borderId="0" xfId="0" applyFont="1" applyFill="1" applyAlignment="1">
      <alignment horizontal="center" vertical="center" wrapText="1"/>
    </xf>
    <xf numFmtId="0" fontId="7" fillId="6" borderId="9" xfId="0" applyFont="1" applyFill="1" applyBorder="1" applyAlignment="1" applyProtection="1">
      <alignment horizontal="left" vertical="center" wrapText="1"/>
      <protection locked="0"/>
    </xf>
    <xf numFmtId="0" fontId="7" fillId="6" borderId="12" xfId="0" applyFont="1" applyFill="1" applyBorder="1" applyAlignment="1" applyProtection="1">
      <alignment horizontal="left" vertical="center" wrapText="1"/>
      <protection locked="0"/>
    </xf>
    <xf numFmtId="0" fontId="7" fillId="6" borderId="8" xfId="0" applyFont="1" applyFill="1" applyBorder="1" applyAlignment="1" applyProtection="1">
      <alignment horizontal="left" vertical="center" wrapText="1"/>
      <protection locked="0"/>
    </xf>
    <xf numFmtId="0" fontId="4" fillId="3" borderId="13" xfId="0" applyFont="1" applyFill="1" applyBorder="1" applyAlignment="1">
      <alignment horizontal="center" vertical="center" wrapText="1"/>
    </xf>
    <xf numFmtId="0" fontId="4" fillId="3" borderId="15" xfId="0" applyFont="1" applyFill="1" applyBorder="1" applyAlignment="1">
      <alignment horizontal="center" vertical="center" wrapText="1"/>
    </xf>
    <xf numFmtId="1" fontId="7" fillId="4" borderId="9" xfId="0" applyNumberFormat="1" applyFont="1" applyFill="1" applyBorder="1" applyAlignment="1">
      <alignment horizontal="center" vertical="center" wrapText="1"/>
    </xf>
    <xf numFmtId="1" fontId="7" fillId="4" borderId="12" xfId="0" applyNumberFormat="1" applyFont="1" applyFill="1" applyBorder="1" applyAlignment="1">
      <alignment horizontal="center" vertical="center" wrapText="1"/>
    </xf>
    <xf numFmtId="0" fontId="21" fillId="3" borderId="9" xfId="0" applyFont="1" applyFill="1" applyBorder="1" applyAlignment="1">
      <alignment horizontal="left" vertical="center" wrapText="1"/>
    </xf>
    <xf numFmtId="0" fontId="21" fillId="3" borderId="12" xfId="0" applyFont="1" applyFill="1" applyBorder="1" applyAlignment="1">
      <alignment horizontal="left" vertical="center" wrapText="1"/>
    </xf>
    <xf numFmtId="1" fontId="8" fillId="0" borderId="18" xfId="0" applyNumberFormat="1" applyFont="1" applyBorder="1" applyAlignment="1" applyProtection="1">
      <alignment horizontal="center" vertical="top" wrapText="1"/>
      <protection locked="0"/>
    </xf>
    <xf numFmtId="1" fontId="8" fillId="0" borderId="19" xfId="0" applyNumberFormat="1" applyFont="1" applyBorder="1" applyAlignment="1" applyProtection="1">
      <alignment horizontal="center" vertical="top" wrapText="1"/>
      <protection locked="0"/>
    </xf>
    <xf numFmtId="1" fontId="8" fillId="0" borderId="20" xfId="0" applyNumberFormat="1" applyFont="1" applyBorder="1" applyAlignment="1" applyProtection="1">
      <alignment horizontal="center" vertical="top" wrapText="1"/>
      <protection locked="0"/>
    </xf>
    <xf numFmtId="1" fontId="8" fillId="0" borderId="21" xfId="0" applyNumberFormat="1" applyFont="1" applyBorder="1" applyAlignment="1" applyProtection="1">
      <alignment horizontal="center" vertical="top" wrapText="1"/>
      <protection locked="0"/>
    </xf>
    <xf numFmtId="1" fontId="8" fillId="0" borderId="0" xfId="0" applyNumberFormat="1" applyFont="1" applyAlignment="1" applyProtection="1">
      <alignment horizontal="center" vertical="top" wrapText="1"/>
      <protection locked="0"/>
    </xf>
    <xf numFmtId="1" fontId="8" fillId="0" borderId="5" xfId="0" applyNumberFormat="1" applyFont="1" applyBorder="1" applyAlignment="1" applyProtection="1">
      <alignment horizontal="center" vertical="top" wrapText="1"/>
      <protection locked="0"/>
    </xf>
    <xf numFmtId="1" fontId="8" fillId="0" borderId="16" xfId="0" applyNumberFormat="1" applyFont="1" applyBorder="1" applyAlignment="1" applyProtection="1">
      <alignment horizontal="center" vertical="top" wrapText="1"/>
      <protection locked="0"/>
    </xf>
    <xf numFmtId="1" fontId="8" fillId="0" borderId="17" xfId="0" applyNumberFormat="1" applyFont="1" applyBorder="1" applyAlignment="1" applyProtection="1">
      <alignment horizontal="center" vertical="top" wrapText="1"/>
      <protection locked="0"/>
    </xf>
    <xf numFmtId="1" fontId="8" fillId="0" borderId="4" xfId="0" applyNumberFormat="1" applyFont="1" applyBorder="1" applyAlignment="1" applyProtection="1">
      <alignment horizontal="center" vertical="top" wrapText="1"/>
      <protection locked="0"/>
    </xf>
    <xf numFmtId="0" fontId="19" fillId="5" borderId="0" xfId="0" applyFont="1" applyFill="1"/>
    <xf numFmtId="0" fontId="31" fillId="5" borderId="0" xfId="0" applyFont="1" applyFill="1"/>
    <xf numFmtId="49" fontId="23" fillId="6" borderId="1" xfId="0" applyNumberFormat="1" applyFont="1" applyFill="1" applyBorder="1" applyAlignment="1" applyProtection="1">
      <alignment horizontal="left" vertical="center" wrapText="1"/>
      <protection locked="0"/>
    </xf>
    <xf numFmtId="49" fontId="23" fillId="6" borderId="3" xfId="0" applyNumberFormat="1" applyFont="1" applyFill="1" applyBorder="1" applyAlignment="1" applyProtection="1">
      <alignment horizontal="left" vertical="center" wrapText="1"/>
      <protection locked="0"/>
    </xf>
    <xf numFmtId="49" fontId="23" fillId="6" borderId="25" xfId="0" applyNumberFormat="1" applyFont="1" applyFill="1" applyBorder="1" applyAlignment="1" applyProtection="1">
      <alignment horizontal="left" vertical="center" wrapText="1"/>
      <protection locked="0"/>
    </xf>
    <xf numFmtId="0" fontId="23" fillId="5" borderId="9" xfId="0" applyFont="1" applyFill="1" applyBorder="1" applyAlignment="1">
      <alignment horizontal="left" vertical="center" wrapText="1"/>
    </xf>
    <xf numFmtId="0" fontId="23" fillId="5" borderId="12" xfId="0" applyFont="1" applyFill="1" applyBorder="1" applyAlignment="1">
      <alignment horizontal="left" vertical="center" wrapText="1"/>
    </xf>
    <xf numFmtId="0" fontId="23" fillId="5" borderId="8" xfId="0" applyFont="1" applyFill="1" applyBorder="1" applyAlignment="1">
      <alignment horizontal="left" vertical="center" wrapText="1"/>
    </xf>
    <xf numFmtId="0" fontId="23" fillId="6" borderId="9" xfId="0" applyFont="1" applyFill="1" applyBorder="1" applyAlignment="1" applyProtection="1">
      <alignment horizontal="left" vertical="center" wrapText="1"/>
      <protection locked="0"/>
    </xf>
    <xf numFmtId="0" fontId="23" fillId="6" borderId="12" xfId="0" applyFont="1" applyFill="1" applyBorder="1" applyAlignment="1" applyProtection="1">
      <alignment horizontal="left" vertical="center" wrapText="1"/>
      <protection locked="0"/>
    </xf>
    <xf numFmtId="0" fontId="23" fillId="6" borderId="8" xfId="0" applyFont="1" applyFill="1" applyBorder="1" applyAlignment="1" applyProtection="1">
      <alignment horizontal="left" vertical="center" wrapText="1"/>
      <protection locked="0"/>
    </xf>
    <xf numFmtId="0" fontId="10" fillId="3" borderId="13" xfId="0" applyFont="1" applyFill="1" applyBorder="1" applyAlignment="1">
      <alignment horizontal="left"/>
    </xf>
    <xf numFmtId="0" fontId="13" fillId="3" borderId="15" xfId="0" applyFont="1" applyFill="1" applyBorder="1" applyAlignment="1">
      <alignment horizontal="left"/>
    </xf>
    <xf numFmtId="166" fontId="14" fillId="3" borderId="0" xfId="0" applyNumberFormat="1" applyFont="1" applyFill="1" applyAlignment="1">
      <alignment horizontal="left" vertical="center" wrapText="1"/>
    </xf>
    <xf numFmtId="0" fontId="32" fillId="6" borderId="9" xfId="0" applyFont="1" applyFill="1" applyBorder="1" applyAlignment="1" applyProtection="1">
      <alignment horizontal="left" vertical="center" wrapText="1"/>
      <protection locked="0"/>
    </xf>
    <xf numFmtId="0" fontId="32" fillId="6" borderId="12" xfId="0" applyFont="1" applyFill="1" applyBorder="1" applyAlignment="1" applyProtection="1">
      <alignment horizontal="left" vertical="center" wrapText="1"/>
      <protection locked="0"/>
    </xf>
    <xf numFmtId="0" fontId="32" fillId="6" borderId="8" xfId="0" applyFont="1" applyFill="1" applyBorder="1" applyAlignment="1" applyProtection="1">
      <alignment horizontal="left" vertical="center" wrapText="1"/>
      <protection locked="0"/>
    </xf>
    <xf numFmtId="0" fontId="23" fillId="5" borderId="9" xfId="0" applyFont="1" applyFill="1" applyBorder="1" applyAlignment="1">
      <alignment horizontal="left" vertical="center"/>
    </xf>
    <xf numFmtId="0" fontId="23" fillId="5" borderId="12" xfId="0" applyFont="1" applyFill="1" applyBorder="1" applyAlignment="1">
      <alignment horizontal="left" vertical="center"/>
    </xf>
    <xf numFmtId="0" fontId="23" fillId="5" borderId="8" xfId="0" applyFont="1" applyFill="1" applyBorder="1" applyAlignment="1">
      <alignment horizontal="left" vertical="center"/>
    </xf>
    <xf numFmtId="49" fontId="24" fillId="6" borderId="16" xfId="0" applyNumberFormat="1" applyFont="1" applyFill="1" applyBorder="1" applyAlignment="1" applyProtection="1">
      <alignment horizontal="left" vertical="center" wrapText="1"/>
      <protection locked="0"/>
    </xf>
    <xf numFmtId="49" fontId="24" fillId="6" borderId="17" xfId="0" applyNumberFormat="1" applyFont="1" applyFill="1" applyBorder="1" applyAlignment="1" applyProtection="1">
      <alignment horizontal="left" vertical="center" wrapText="1"/>
      <protection locked="0"/>
    </xf>
    <xf numFmtId="49" fontId="24" fillId="6" borderId="4" xfId="0" applyNumberFormat="1" applyFont="1" applyFill="1" applyBorder="1" applyAlignment="1" applyProtection="1">
      <alignment horizontal="left" vertical="center" wrapText="1"/>
      <protection locked="0"/>
    </xf>
    <xf numFmtId="14" fontId="23" fillId="6" borderId="33" xfId="0" applyNumberFormat="1" applyFont="1" applyFill="1" applyBorder="1" applyAlignment="1" applyProtection="1">
      <alignment horizontal="left" vertical="center" wrapText="1"/>
      <protection locked="0"/>
    </xf>
    <xf numFmtId="0" fontId="23" fillId="6" borderId="11" xfId="0" applyFont="1" applyFill="1" applyBorder="1" applyAlignment="1" applyProtection="1">
      <alignment horizontal="left" vertical="center" wrapText="1"/>
      <protection locked="0"/>
    </xf>
    <xf numFmtId="0" fontId="23" fillId="6" borderId="34" xfId="0" applyFont="1" applyFill="1" applyBorder="1" applyAlignment="1" applyProtection="1">
      <alignment horizontal="left" vertical="center" wrapText="1"/>
      <protection locked="0"/>
    </xf>
    <xf numFmtId="0" fontId="23" fillId="5" borderId="16" xfId="0" applyFont="1" applyFill="1" applyBorder="1" applyAlignment="1">
      <alignment horizontal="left" vertical="center" wrapText="1"/>
    </xf>
    <xf numFmtId="0" fontId="23" fillId="5" borderId="17" xfId="0" applyFont="1" applyFill="1" applyBorder="1" applyAlignment="1">
      <alignment horizontal="left" vertical="center" wrapText="1"/>
    </xf>
    <xf numFmtId="0" fontId="23" fillId="5" borderId="4" xfId="0" applyFont="1" applyFill="1" applyBorder="1" applyAlignment="1">
      <alignment horizontal="left" vertical="center" wrapText="1"/>
    </xf>
    <xf numFmtId="166" fontId="13" fillId="3" borderId="0" xfId="0" applyNumberFormat="1" applyFont="1" applyFill="1" applyAlignment="1">
      <alignment horizontal="right" vertical="center" wrapText="1"/>
    </xf>
    <xf numFmtId="0" fontId="3" fillId="3" borderId="0" xfId="0" applyFont="1" applyFill="1" applyAlignment="1">
      <alignment horizontal="justify" vertical="center"/>
    </xf>
    <xf numFmtId="0" fontId="5" fillId="3" borderId="0" xfId="0" applyFont="1" applyFill="1" applyAlignment="1">
      <alignment horizontal="justify" vertical="center"/>
    </xf>
    <xf numFmtId="0" fontId="5" fillId="3" borderId="0" xfId="0" applyFont="1" applyFill="1"/>
    <xf numFmtId="0" fontId="10" fillId="3" borderId="0" xfId="0" applyFont="1" applyFill="1" applyAlignment="1">
      <alignment horizontal="justify" vertical="center"/>
    </xf>
    <xf numFmtId="49" fontId="8" fillId="3" borderId="0" xfId="0" applyNumberFormat="1" applyFont="1" applyFill="1" applyAlignment="1">
      <alignment horizontal="left" vertical="center" wrapText="1"/>
    </xf>
    <xf numFmtId="0" fontId="22" fillId="0" borderId="0" xfId="0" applyFont="1" applyAlignment="1">
      <alignment horizontal="center" vertical="center"/>
    </xf>
    <xf numFmtId="49" fontId="8" fillId="3" borderId="21" xfId="0" applyNumberFormat="1" applyFont="1" applyFill="1" applyBorder="1" applyAlignment="1">
      <alignment horizontal="left" vertical="center" wrapText="1"/>
    </xf>
    <xf numFmtId="166" fontId="3" fillId="3" borderId="0" xfId="0" applyNumberFormat="1" applyFont="1" applyFill="1" applyAlignment="1">
      <alignment horizontal="center" vertical="top" wrapText="1"/>
    </xf>
    <xf numFmtId="166" fontId="3" fillId="4" borderId="9" xfId="0" applyNumberFormat="1" applyFont="1" applyFill="1" applyBorder="1" applyAlignment="1" applyProtection="1">
      <alignment horizontal="center" vertical="center" wrapText="1"/>
      <protection locked="0"/>
    </xf>
    <xf numFmtId="166" fontId="3" fillId="4" borderId="12" xfId="0" applyNumberFormat="1" applyFont="1" applyFill="1" applyBorder="1" applyAlignment="1" applyProtection="1">
      <alignment horizontal="center" vertical="center" wrapText="1"/>
      <protection locked="0"/>
    </xf>
    <xf numFmtId="166" fontId="3" fillId="4" borderId="8" xfId="0" applyNumberFormat="1" applyFont="1" applyFill="1" applyBorder="1" applyAlignment="1" applyProtection="1">
      <alignment horizontal="center" vertical="center" wrapText="1"/>
      <protection locked="0"/>
    </xf>
    <xf numFmtId="0" fontId="3" fillId="3" borderId="14" xfId="0" applyFont="1" applyFill="1" applyBorder="1" applyAlignment="1">
      <alignment horizontal="left" vertical="center" wrapText="1"/>
    </xf>
    <xf numFmtId="0" fontId="10" fillId="3" borderId="0" xfId="0" applyFont="1" applyFill="1" applyAlignment="1">
      <alignment horizontal="left" vertical="center" wrapText="1"/>
    </xf>
    <xf numFmtId="0" fontId="9" fillId="3" borderId="0" xfId="0" applyFont="1" applyFill="1"/>
    <xf numFmtId="0" fontId="0" fillId="3" borderId="0" xfId="0" applyFill="1"/>
    <xf numFmtId="0" fontId="6" fillId="3" borderId="0" xfId="0" applyFont="1" applyFill="1" applyAlignment="1">
      <alignment horizontal="left" vertical="center" wrapText="1"/>
    </xf>
    <xf numFmtId="0" fontId="8" fillId="5" borderId="0" xfId="0" applyFont="1" applyFill="1" applyAlignment="1">
      <alignment horizontal="left" wrapText="1"/>
    </xf>
    <xf numFmtId="0" fontId="27" fillId="5" borderId="0" xfId="0" applyFont="1" applyFill="1" applyAlignment="1">
      <alignment horizontal="right" wrapText="1"/>
    </xf>
    <xf numFmtId="0" fontId="29" fillId="5" borderId="0" xfId="0" applyFont="1" applyFill="1" applyAlignment="1">
      <alignment horizontal="center" vertical="center"/>
    </xf>
    <xf numFmtId="0" fontId="9" fillId="3" borderId="0" xfId="0" applyFont="1" applyFill="1" applyAlignment="1">
      <alignment horizontal="justify" vertical="center"/>
    </xf>
    <xf numFmtId="0" fontId="26" fillId="5" borderId="0" xfId="0" applyFont="1" applyFill="1" applyAlignment="1">
      <alignment horizontal="left"/>
    </xf>
    <xf numFmtId="0" fontId="25" fillId="5" borderId="0" xfId="0" applyFont="1" applyFill="1" applyAlignment="1">
      <alignment horizontal="right"/>
    </xf>
    <xf numFmtId="0" fontId="3" fillId="3" borderId="9"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8" xfId="0" applyFont="1" applyFill="1" applyBorder="1" applyAlignment="1">
      <alignment horizontal="left" vertical="center" wrapText="1"/>
    </xf>
    <xf numFmtId="49" fontId="23" fillId="6" borderId="35" xfId="0" applyNumberFormat="1" applyFont="1" applyFill="1" applyBorder="1" applyAlignment="1" applyProtection="1">
      <alignment horizontal="left" vertical="center" wrapText="1"/>
      <protection locked="0"/>
    </xf>
    <xf numFmtId="49" fontId="23" fillId="6" borderId="29" xfId="0" applyNumberFormat="1" applyFont="1" applyFill="1" applyBorder="1" applyAlignment="1" applyProtection="1">
      <alignment horizontal="left" vertical="center" wrapText="1"/>
      <protection locked="0"/>
    </xf>
    <xf numFmtId="49" fontId="23" fillId="6" borderId="31" xfId="0" applyNumberFormat="1" applyFont="1" applyFill="1" applyBorder="1" applyAlignment="1" applyProtection="1">
      <alignment horizontal="left" vertical="center" wrapText="1"/>
      <protection locked="0"/>
    </xf>
    <xf numFmtId="49" fontId="23" fillId="6" borderId="27" xfId="0" applyNumberFormat="1" applyFont="1" applyFill="1" applyBorder="1" applyAlignment="1" applyProtection="1">
      <alignment horizontal="left" vertical="center" wrapText="1"/>
      <protection locked="0"/>
    </xf>
    <xf numFmtId="49" fontId="23" fillId="6" borderId="28" xfId="0" applyNumberFormat="1" applyFont="1" applyFill="1" applyBorder="1" applyAlignment="1" applyProtection="1">
      <alignment horizontal="left" vertical="center" wrapText="1"/>
      <protection locked="0"/>
    </xf>
    <xf numFmtId="49" fontId="23" fillId="6" borderId="30" xfId="0" applyNumberFormat="1" applyFont="1" applyFill="1" applyBorder="1" applyAlignment="1" applyProtection="1">
      <alignment horizontal="left" vertical="center" wrapText="1"/>
      <protection locked="0"/>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1" fontId="8" fillId="0" borderId="9" xfId="0" applyNumberFormat="1" applyFont="1" applyBorder="1" applyAlignment="1" applyProtection="1">
      <alignment horizontal="left" vertical="center" wrapText="1"/>
      <protection locked="0"/>
    </xf>
    <xf numFmtId="1" fontId="8" fillId="0" borderId="12" xfId="0" applyNumberFormat="1" applyFont="1" applyBorder="1" applyAlignment="1" applyProtection="1">
      <alignment horizontal="left" vertical="center" wrapText="1"/>
      <protection locked="0"/>
    </xf>
    <xf numFmtId="1" fontId="8" fillId="0" borderId="8" xfId="0" applyNumberFormat="1" applyFont="1" applyBorder="1" applyAlignment="1" applyProtection="1">
      <alignment horizontal="left" vertical="center" wrapText="1"/>
      <protection locked="0"/>
    </xf>
    <xf numFmtId="1" fontId="8" fillId="3" borderId="18" xfId="0" applyNumberFormat="1" applyFont="1" applyFill="1" applyBorder="1" applyAlignment="1" applyProtection="1">
      <alignment horizontal="left" vertical="top" wrapText="1"/>
      <protection locked="0"/>
    </xf>
    <xf numFmtId="1" fontId="8" fillId="3" borderId="19" xfId="0" applyNumberFormat="1" applyFont="1" applyFill="1" applyBorder="1" applyAlignment="1" applyProtection="1">
      <alignment horizontal="left" vertical="top" wrapText="1"/>
      <protection locked="0"/>
    </xf>
    <xf numFmtId="1" fontId="8" fillId="3" borderId="20" xfId="0" applyNumberFormat="1" applyFont="1" applyFill="1" applyBorder="1" applyAlignment="1" applyProtection="1">
      <alignment horizontal="left" vertical="top" wrapText="1"/>
      <protection locked="0"/>
    </xf>
    <xf numFmtId="1" fontId="8" fillId="3" borderId="21" xfId="0" applyNumberFormat="1" applyFont="1" applyFill="1" applyBorder="1" applyAlignment="1" applyProtection="1">
      <alignment horizontal="left" vertical="top" wrapText="1"/>
      <protection locked="0"/>
    </xf>
    <xf numFmtId="1" fontId="8" fillId="3" borderId="0" xfId="0" applyNumberFormat="1" applyFont="1" applyFill="1" applyAlignment="1" applyProtection="1">
      <alignment horizontal="left" vertical="top" wrapText="1"/>
      <protection locked="0"/>
    </xf>
    <xf numFmtId="1" fontId="8" fillId="3" borderId="5" xfId="0" applyNumberFormat="1" applyFont="1" applyFill="1" applyBorder="1" applyAlignment="1" applyProtection="1">
      <alignment horizontal="left" vertical="top" wrapText="1"/>
      <protection locked="0"/>
    </xf>
    <xf numFmtId="1" fontId="8" fillId="3" borderId="16" xfId="0" applyNumberFormat="1" applyFont="1" applyFill="1" applyBorder="1" applyAlignment="1" applyProtection="1">
      <alignment horizontal="left" vertical="top" wrapText="1"/>
      <protection locked="0"/>
    </xf>
    <xf numFmtId="1" fontId="8" fillId="3" borderId="17" xfId="0" applyNumberFormat="1" applyFont="1" applyFill="1" applyBorder="1" applyAlignment="1" applyProtection="1">
      <alignment horizontal="left" vertical="top" wrapText="1"/>
      <protection locked="0"/>
    </xf>
    <xf numFmtId="1" fontId="8" fillId="3" borderId="4" xfId="0" applyNumberFormat="1" applyFont="1" applyFill="1" applyBorder="1" applyAlignment="1" applyProtection="1">
      <alignment horizontal="left" vertical="top" wrapText="1"/>
      <protection locked="0"/>
    </xf>
    <xf numFmtId="1" fontId="8" fillId="0" borderId="18" xfId="0" applyNumberFormat="1" applyFont="1" applyBorder="1" applyAlignment="1" applyProtection="1">
      <alignment horizontal="left" vertical="top" wrapText="1"/>
      <protection locked="0"/>
    </xf>
    <xf numFmtId="1" fontId="8" fillId="0" borderId="19" xfId="0" applyNumberFormat="1" applyFont="1" applyBorder="1" applyAlignment="1" applyProtection="1">
      <alignment horizontal="left" vertical="top" wrapText="1"/>
      <protection locked="0"/>
    </xf>
    <xf numFmtId="1" fontId="8" fillId="0" borderId="20" xfId="0" applyNumberFormat="1" applyFont="1" applyBorder="1" applyAlignment="1" applyProtection="1">
      <alignment horizontal="left" vertical="top" wrapText="1"/>
      <protection locked="0"/>
    </xf>
    <xf numFmtId="1" fontId="8" fillId="0" borderId="21" xfId="0" applyNumberFormat="1" applyFont="1" applyBorder="1" applyAlignment="1" applyProtection="1">
      <alignment horizontal="left" vertical="top" wrapText="1"/>
      <protection locked="0"/>
    </xf>
    <xf numFmtId="1" fontId="8" fillId="0" borderId="0" xfId="0" applyNumberFormat="1" applyFont="1" applyAlignment="1" applyProtection="1">
      <alignment horizontal="left" vertical="top" wrapText="1"/>
      <protection locked="0"/>
    </xf>
    <xf numFmtId="1" fontId="8" fillId="0" borderId="5" xfId="0" applyNumberFormat="1" applyFont="1" applyBorder="1" applyAlignment="1" applyProtection="1">
      <alignment horizontal="left" vertical="top" wrapText="1"/>
      <protection locked="0"/>
    </xf>
    <xf numFmtId="1" fontId="8" fillId="0" borderId="16" xfId="0" applyNumberFormat="1" applyFont="1" applyBorder="1" applyAlignment="1" applyProtection="1">
      <alignment horizontal="left" vertical="top" wrapText="1"/>
      <protection locked="0"/>
    </xf>
    <xf numFmtId="1" fontId="8" fillId="0" borderId="17" xfId="0" applyNumberFormat="1" applyFont="1" applyBorder="1" applyAlignment="1" applyProtection="1">
      <alignment horizontal="left" vertical="top" wrapText="1"/>
      <protection locked="0"/>
    </xf>
    <xf numFmtId="1" fontId="8" fillId="0" borderId="4" xfId="0" applyNumberFormat="1" applyFont="1" applyBorder="1" applyAlignment="1" applyProtection="1">
      <alignment horizontal="left" vertical="top" wrapText="1"/>
      <protection locked="0"/>
    </xf>
    <xf numFmtId="49" fontId="8" fillId="3" borderId="19" xfId="0" applyNumberFormat="1" applyFont="1" applyFill="1" applyBorder="1" applyAlignment="1">
      <alignment horizontal="left" vertical="center" wrapText="1"/>
    </xf>
    <xf numFmtId="0" fontId="4" fillId="3" borderId="9" xfId="0" applyFont="1" applyFill="1" applyBorder="1" applyAlignment="1">
      <alignment horizontal="left" vertical="center" wrapText="1"/>
    </xf>
    <xf numFmtId="0" fontId="3" fillId="4" borderId="9" xfId="0" applyFont="1" applyFill="1" applyBorder="1" applyAlignment="1" applyProtection="1">
      <alignment horizontal="center" vertical="center" wrapText="1"/>
      <protection locked="0"/>
    </xf>
    <xf numFmtId="0" fontId="3" fillId="4" borderId="12" xfId="0"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wrapText="1"/>
      <protection locked="0"/>
    </xf>
    <xf numFmtId="166" fontId="4" fillId="3" borderId="0" xfId="0" applyNumberFormat="1" applyFont="1" applyFill="1" applyAlignment="1">
      <alignment horizontal="right" vertical="center" wrapText="1"/>
    </xf>
    <xf numFmtId="0" fontId="7" fillId="3" borderId="9"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3" fillId="3" borderId="14" xfId="0" applyFont="1" applyFill="1" applyBorder="1" applyAlignment="1">
      <alignment horizontal="left"/>
    </xf>
    <xf numFmtId="166" fontId="13" fillId="3" borderId="13" xfId="0" applyNumberFormat="1" applyFont="1" applyFill="1" applyBorder="1" applyAlignment="1">
      <alignment horizontal="center"/>
    </xf>
    <xf numFmtId="166" fontId="13" fillId="3" borderId="14" xfId="0" applyNumberFormat="1" applyFont="1" applyFill="1" applyBorder="1" applyAlignment="1">
      <alignment horizontal="center"/>
    </xf>
    <xf numFmtId="166" fontId="13" fillId="3" borderId="15" xfId="0" applyNumberFormat="1" applyFont="1" applyFill="1" applyBorder="1" applyAlignment="1">
      <alignment horizontal="center"/>
    </xf>
    <xf numFmtId="0" fontId="2" fillId="3" borderId="10" xfId="0" applyFont="1" applyFill="1" applyBorder="1" applyAlignment="1">
      <alignment horizontal="center" vertical="top"/>
    </xf>
    <xf numFmtId="0" fontId="13" fillId="3" borderId="10" xfId="0" applyFont="1" applyFill="1" applyBorder="1" applyAlignment="1">
      <alignment horizontal="center" vertical="top"/>
    </xf>
    <xf numFmtId="14" fontId="2" fillId="3" borderId="10" xfId="0" applyNumberFormat="1" applyFont="1" applyFill="1" applyBorder="1" applyAlignment="1">
      <alignment horizontal="center" vertical="top"/>
    </xf>
    <xf numFmtId="0" fontId="3" fillId="3" borderId="0" xfId="0" applyFont="1" applyFill="1" applyAlignment="1">
      <alignment horizontal="left" vertical="center" wrapText="1"/>
    </xf>
    <xf numFmtId="0" fontId="3" fillId="3" borderId="0" xfId="0" applyFont="1" applyFill="1" applyAlignment="1">
      <alignment horizontal="center" vertical="center" wrapText="1"/>
    </xf>
    <xf numFmtId="49" fontId="8" fillId="3" borderId="22" xfId="0" applyNumberFormat="1" applyFont="1" applyFill="1" applyBorder="1" applyAlignment="1">
      <alignment horizontal="center" vertical="top" wrapText="1"/>
    </xf>
    <xf numFmtId="49" fontId="8" fillId="3" borderId="23" xfId="0" applyNumberFormat="1" applyFont="1" applyFill="1" applyBorder="1" applyAlignment="1">
      <alignment horizontal="center" vertical="top" wrapText="1"/>
    </xf>
    <xf numFmtId="49" fontId="8" fillId="3" borderId="6" xfId="0" applyNumberFormat="1" applyFont="1" applyFill="1" applyBorder="1" applyAlignment="1">
      <alignment horizontal="center" vertical="top" wrapText="1"/>
    </xf>
    <xf numFmtId="49" fontId="8" fillId="3" borderId="18" xfId="0" applyNumberFormat="1" applyFont="1" applyFill="1" applyBorder="1" applyAlignment="1">
      <alignment horizontal="left" vertical="center" wrapText="1"/>
    </xf>
    <xf numFmtId="49" fontId="8" fillId="3" borderId="20" xfId="0" applyNumberFormat="1" applyFont="1" applyFill="1" applyBorder="1" applyAlignment="1">
      <alignment horizontal="left" vertical="center" wrapText="1"/>
    </xf>
    <xf numFmtId="0" fontId="22" fillId="0" borderId="17" xfId="0" applyFont="1" applyBorder="1" applyAlignment="1">
      <alignment horizontal="center" vertical="center"/>
    </xf>
    <xf numFmtId="0" fontId="22" fillId="0" borderId="4" xfId="0" applyFont="1" applyBorder="1" applyAlignment="1">
      <alignment horizontal="center" vertical="center"/>
    </xf>
    <xf numFmtId="49" fontId="8" fillId="0" borderId="22" xfId="0" applyNumberFormat="1" applyFont="1" applyBorder="1" applyAlignment="1">
      <alignment horizontal="center" vertical="top" wrapText="1"/>
    </xf>
    <xf numFmtId="49" fontId="8" fillId="0" borderId="23" xfId="0" applyNumberFormat="1" applyFont="1" applyBorder="1" applyAlignment="1">
      <alignment horizontal="center" vertical="top" wrapText="1"/>
    </xf>
    <xf numFmtId="0" fontId="22" fillId="0" borderId="5" xfId="0" applyFont="1" applyBorder="1" applyAlignment="1">
      <alignment horizontal="center" vertical="center"/>
    </xf>
    <xf numFmtId="49" fontId="23" fillId="3" borderId="0" xfId="0" applyNumberFormat="1" applyFont="1" applyFill="1" applyAlignment="1">
      <alignment horizontal="left" vertical="center" wrapText="1"/>
    </xf>
    <xf numFmtId="49" fontId="8" fillId="0" borderId="22"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3" borderId="5" xfId="0" applyNumberFormat="1" applyFont="1" applyFill="1" applyBorder="1" applyAlignment="1">
      <alignment horizontal="left" vertical="center" wrapText="1"/>
    </xf>
    <xf numFmtId="49" fontId="8" fillId="3" borderId="18" xfId="0" applyNumberFormat="1" applyFont="1" applyFill="1" applyBorder="1" applyAlignment="1">
      <alignment horizontal="center" vertical="top" wrapText="1"/>
    </xf>
    <xf numFmtId="49" fontId="8" fillId="3" borderId="21" xfId="0" applyNumberFormat="1" applyFont="1" applyFill="1" applyBorder="1" applyAlignment="1">
      <alignment horizontal="center" vertical="top" wrapText="1"/>
    </xf>
    <xf numFmtId="49" fontId="8" fillId="3" borderId="16" xfId="0" applyNumberFormat="1" applyFont="1" applyFill="1" applyBorder="1" applyAlignment="1">
      <alignment horizontal="center" vertical="top" wrapText="1"/>
    </xf>
    <xf numFmtId="49" fontId="8" fillId="3" borderId="17" xfId="0" applyNumberFormat="1" applyFont="1" applyFill="1" applyBorder="1" applyAlignment="1">
      <alignment horizontal="left" vertical="center" wrapText="1"/>
    </xf>
    <xf numFmtId="1" fontId="8" fillId="4" borderId="9" xfId="0" applyNumberFormat="1" applyFont="1" applyFill="1" applyBorder="1" applyAlignment="1">
      <alignment horizontal="center" vertical="center" wrapText="1"/>
    </xf>
    <xf numFmtId="1" fontId="8" fillId="4" borderId="12" xfId="0" applyNumberFormat="1" applyFont="1" applyFill="1" applyBorder="1" applyAlignment="1">
      <alignment horizontal="center" vertical="center" wrapText="1"/>
    </xf>
    <xf numFmtId="49" fontId="8" fillId="3" borderId="9" xfId="0" applyNumberFormat="1" applyFont="1" applyFill="1" applyBorder="1" applyAlignment="1">
      <alignment horizontal="left" vertical="center" wrapText="1"/>
    </xf>
    <xf numFmtId="49" fontId="8" fillId="3" borderId="12" xfId="0" applyNumberFormat="1" applyFont="1" applyFill="1" applyBorder="1" applyAlignment="1">
      <alignment horizontal="left" vertical="center" wrapText="1"/>
    </xf>
    <xf numFmtId="0" fontId="0" fillId="3" borderId="0" xfId="0" applyFill="1" applyAlignment="1">
      <alignment horizontal="center"/>
    </xf>
    <xf numFmtId="0" fontId="8" fillId="3" borderId="17" xfId="0" applyFont="1" applyFill="1" applyBorder="1" applyAlignment="1">
      <alignment horizontal="center" wrapText="1"/>
    </xf>
    <xf numFmtId="166" fontId="8" fillId="3" borderId="17" xfId="0" applyNumberFormat="1" applyFont="1" applyFill="1" applyBorder="1" applyAlignment="1">
      <alignment horizontal="center" wrapText="1"/>
    </xf>
    <xf numFmtId="0" fontId="6" fillId="3" borderId="16" xfId="0" applyFont="1" applyFill="1" applyBorder="1" applyAlignment="1">
      <alignment horizontal="left" wrapText="1"/>
    </xf>
    <xf numFmtId="0" fontId="6" fillId="3" borderId="4" xfId="0" applyFont="1" applyFill="1" applyBorder="1" applyAlignment="1">
      <alignment horizontal="left" wrapText="1"/>
    </xf>
    <xf numFmtId="14" fontId="6" fillId="4" borderId="16" xfId="0" applyNumberFormat="1" applyFont="1" applyFill="1" applyBorder="1" applyAlignment="1" applyProtection="1">
      <alignment horizontal="left" vertical="center" wrapText="1"/>
      <protection locked="0"/>
    </xf>
    <xf numFmtId="14" fontId="6" fillId="4" borderId="8" xfId="0" applyNumberFormat="1" applyFont="1" applyFill="1" applyBorder="1" applyAlignment="1" applyProtection="1">
      <alignment horizontal="left" vertical="center" wrapText="1"/>
      <protection locked="0"/>
    </xf>
    <xf numFmtId="49" fontId="8" fillId="0" borderId="6" xfId="0" applyNumberFormat="1" applyFont="1" applyBorder="1" applyAlignment="1">
      <alignment horizontal="center" vertical="top" wrapText="1"/>
    </xf>
    <xf numFmtId="0" fontId="36" fillId="9" borderId="0" xfId="0" applyFont="1" applyFill="1" applyAlignment="1">
      <alignment horizontal="center" vertical="center"/>
    </xf>
    <xf numFmtId="0" fontId="0" fillId="9" borderId="0" xfId="0" applyFill="1" applyAlignment="1">
      <alignment horizontal="center" vertical="center"/>
    </xf>
    <xf numFmtId="0" fontId="36" fillId="9" borderId="36" xfId="0" applyFont="1" applyFill="1" applyBorder="1" applyAlignment="1">
      <alignment horizontal="center" vertical="center"/>
    </xf>
  </cellXfs>
  <cellStyles count="2">
    <cellStyle name="Neutral 2" xfId="1" xr:uid="{4B492CA7-1F80-4A03-B039-E0A229518B1A}"/>
    <cellStyle name="Standard" xfId="0" builtinId="0"/>
  </cellStyles>
  <dxfs count="11">
    <dxf>
      <fill>
        <patternFill>
          <bgColor theme="7" tint="0.39994506668294322"/>
        </patternFill>
      </fill>
    </dxf>
    <dxf>
      <numFmt numFmtId="0" formatCode="General"/>
    </dxf>
    <dxf>
      <numFmt numFmtId="0" formatCode="General"/>
    </dxf>
    <dxf>
      <numFmt numFmtId="0" formatCode="General"/>
    </dxf>
    <dxf>
      <numFmt numFmtId="0" formatCode="General"/>
    </dxf>
    <dxf>
      <numFmt numFmtId="0" formatCode="General"/>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protection locked="0" hidden="0"/>
    </dxf>
    <dxf>
      <numFmt numFmtId="0" formatCode="General"/>
    </dxf>
    <dxf>
      <numFmt numFmtId="0" formatCode="Genera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4A2741B-9186-4F46-A2DB-56520C8508D1}" name="Tabelle6" displayName="Tabelle6" ref="A3:D88" totalsRowShown="0">
  <autoFilter ref="A3:D88" xr:uid="{B4A2741B-9186-4F46-A2DB-56520C8508D1}"/>
  <tableColumns count="4">
    <tableColumn id="1" xr3:uid="{2229F836-578F-4857-AC38-ACB7773B38E3}" name="Kategorie"/>
    <tableColumn id="2" xr3:uid="{956A3A3A-87A8-4210-AAAB-435811F9BBA7}" name="Artikel "/>
    <tableColumn id="3" xr3:uid="{39DB5232-500D-41A3-AC7C-4972A676E1EA}" name="Menge" dataDxfId="10">
      <calculatedColumnFormula>INDEX(Materialliste!D:D,MATCH(B4,Materialliste!E:E,0))</calculatedColumnFormula>
    </tableColumn>
    <tableColumn id="4" xr3:uid="{6785D3A9-E95A-4934-90EC-7E66FC333932}" name="Bemerkung" dataDxfId="9">
      <calculatedColumnFormula>IF(COUNTIF($A$4:A4,IF(A4&lt;&gt;"",A4,B4))&gt;1,"",IFERROR(IF(INDEX(Materialliste!N:N,MATCH(IF(A4&lt;&gt;"",A4,B4),Materialliste!D:D,0))=0,"",INDEX(Materialliste!N:N,MATCH(IF(A4&lt;&gt;"",A4,B4),Materialliste!D:D,0))),""))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2B03F85-4C76-4218-89F0-27F30DE359B1}" name="Tabelle3" displayName="Tabelle3" ref="A3:E90" totalsRowShown="0" headerRowDxfId="8" headerRowBorderDxfId="7" tableBorderDxfId="6">
  <autoFilter ref="A3:E90" xr:uid="{662220DC-06EB-403D-8425-03E1C3308B4A}"/>
  <tableColumns count="5">
    <tableColumn id="1" xr3:uid="{3EC0D8C8-9942-480E-B3E3-FBA78F9C6AA4}" name="Kategorie" dataDxfId="5">
      <calculatedColumnFormula>IFERROR(INDEX(Auswertung!A$4:A$92,_xlfn.AGGREGATE(15,6,(ROW(Auswertung!$C$4:$C$92)-ROW(Auswertung!$C$4)+1)/(Auswertung!$C$4:$C$92&gt;0),ROWS($A$4:A4))),"")</calculatedColumnFormula>
    </tableColumn>
    <tableColumn id="2" xr3:uid="{F6986C4B-9B9F-42A2-A107-32359A3E5E2D}" name="Artikel" dataDxfId="4">
      <calculatedColumnFormula>IFERROR(INDEX(Auswertung!B$4:B$92,_xlfn.AGGREGATE(15,6,(ROW(Auswertung!$C$4:$C$92)-ROW(Auswertung!$C$4)+1)/(Auswertung!$C$4:$C$92&gt;0),ROWS($A$4:A4))),"")</calculatedColumnFormula>
    </tableColumn>
    <tableColumn id="3" xr3:uid="{E66A5BF9-013E-4418-AD9E-2269BC3B7A2F}" name="Menge" dataDxfId="3">
      <calculatedColumnFormula>IFERROR(INDEX(Auswertung!C$4:C$92,_xlfn.AGGREGATE(15,6,(ROW(Auswertung!$C$4:$C$92)-ROW(Auswertung!$C$4)+1)/(Auswertung!$C$4:$C$92&gt;0),ROWS($A$4:A4))),"" )</calculatedColumnFormula>
    </tableColumn>
    <tableColumn id="4" xr3:uid="{1B2314AC-231B-45AA-B677-CCC8C816F622}" name="Bemerkung" dataDxfId="2">
      <calculatedColumnFormula>IF(COUNTIF($A$4:A4,A4)&gt;1,"",IFERROR(INDEX(Auswertung!$D$4:$D$92,MATCH(A4,Auswertung!$A$4:$A$92,0)),""))</calculatedColumnFormula>
    </tableColumn>
    <tableColumn id="5" xr3:uid="{22CF6E95-AEEE-4FA4-972A-272436871D37}" name="vollständig"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09E8-6F4C-41C6-80EE-B8C7F7721BAA}">
  <sheetPr>
    <pageSetUpPr fitToPage="1"/>
  </sheetPr>
  <dimension ref="A1:V250"/>
  <sheetViews>
    <sheetView tabSelected="1" view="pageLayout" topLeftCell="A72" zoomScale="72" zoomScaleNormal="130" zoomScalePageLayoutView="72" workbookViewId="0">
      <selection activeCell="C24" sqref="C24:J24"/>
    </sheetView>
  </sheetViews>
  <sheetFormatPr baseColWidth="10" defaultRowHeight="15"/>
  <cols>
    <col min="1" max="1" width="8.42578125" style="19" customWidth="1"/>
    <col min="2" max="2" width="13.85546875" customWidth="1"/>
    <col min="3" max="3" width="16.42578125" customWidth="1"/>
    <col min="4" max="4" width="3.5703125" customWidth="1"/>
    <col min="5" max="5" width="22.85546875" customWidth="1"/>
    <col min="6" max="6" width="4.28515625" customWidth="1"/>
    <col min="7" max="7" width="15.42578125" customWidth="1"/>
    <col min="8" max="8" width="4.28515625" customWidth="1"/>
    <col min="9" max="9" width="12.42578125" customWidth="1"/>
    <col min="10" max="10" width="4.28515625" customWidth="1"/>
    <col min="11" max="11" width="13" customWidth="1"/>
    <col min="12" max="12" width="4.28515625" customWidth="1"/>
    <col min="13" max="13" width="9.7109375" customWidth="1"/>
    <col min="14" max="14" width="11.85546875" customWidth="1"/>
    <col min="15" max="15" width="20" customWidth="1"/>
    <col min="16" max="16" width="17.140625" customWidth="1"/>
    <col min="17" max="17" width="16.140625" customWidth="1"/>
    <col min="18" max="18" width="16.85546875" customWidth="1"/>
    <col min="20" max="20" width="11.42578125" style="19"/>
  </cols>
  <sheetData>
    <row r="1" spans="1:22">
      <c r="A1" s="58"/>
      <c r="B1" s="58"/>
      <c r="C1" s="58"/>
      <c r="D1" s="58"/>
      <c r="E1" s="58"/>
      <c r="F1" s="58"/>
      <c r="G1" s="58"/>
      <c r="H1" s="58"/>
      <c r="I1" s="58"/>
      <c r="J1" s="58"/>
      <c r="K1" s="58"/>
      <c r="L1" s="58"/>
      <c r="M1" s="58"/>
      <c r="N1" s="58"/>
      <c r="O1" s="58"/>
      <c r="P1" s="58"/>
      <c r="Q1" s="58"/>
      <c r="R1" s="58"/>
      <c r="S1" s="58"/>
      <c r="T1" s="58"/>
      <c r="U1" s="58"/>
      <c r="V1" s="58"/>
    </row>
    <row r="2" spans="1:22">
      <c r="A2" s="58"/>
      <c r="B2" s="58"/>
      <c r="C2" s="58"/>
      <c r="D2" s="58"/>
      <c r="E2" s="58"/>
      <c r="F2" s="58"/>
      <c r="G2" s="58"/>
      <c r="H2" s="58"/>
      <c r="I2" s="58"/>
      <c r="J2" s="58"/>
      <c r="K2" s="58"/>
      <c r="L2" s="58"/>
      <c r="M2" s="58"/>
      <c r="N2" s="58"/>
      <c r="O2" s="58"/>
      <c r="P2" s="58"/>
      <c r="Q2" s="58"/>
      <c r="R2" s="58"/>
      <c r="S2" s="58"/>
      <c r="T2" s="58"/>
      <c r="U2" s="58"/>
      <c r="V2" s="58"/>
    </row>
    <row r="3" spans="1:22" ht="55.5">
      <c r="B3" s="185" t="s">
        <v>21</v>
      </c>
      <c r="C3" s="186"/>
      <c r="D3" s="186"/>
      <c r="E3" s="186"/>
      <c r="F3" s="186"/>
      <c r="G3" s="186"/>
      <c r="H3" s="186"/>
      <c r="I3" s="186"/>
      <c r="J3" s="186"/>
      <c r="K3" s="186"/>
      <c r="L3" s="186"/>
      <c r="M3" s="186"/>
      <c r="N3" s="186"/>
      <c r="O3" s="187"/>
      <c r="P3" s="28" t="s">
        <v>10</v>
      </c>
      <c r="Q3" s="4"/>
      <c r="R3" s="29" t="s">
        <v>22</v>
      </c>
      <c r="S3" s="58"/>
      <c r="T3" s="58"/>
      <c r="U3" s="58"/>
      <c r="V3" s="58"/>
    </row>
    <row r="4" spans="1:22" ht="29.25" customHeight="1">
      <c r="B4" s="188" t="s">
        <v>132</v>
      </c>
      <c r="C4" s="187"/>
      <c r="D4" s="187"/>
      <c r="E4" s="187"/>
      <c r="F4" s="187"/>
      <c r="G4" s="187"/>
      <c r="H4" s="187"/>
      <c r="I4" s="187"/>
      <c r="J4" s="187"/>
      <c r="K4" s="187"/>
      <c r="L4" s="187"/>
      <c r="M4" s="187"/>
      <c r="N4" s="187"/>
      <c r="O4" s="19"/>
      <c r="P4" s="28"/>
      <c r="Q4" s="30"/>
      <c r="R4" s="30"/>
      <c r="S4" s="58"/>
      <c r="T4" s="58"/>
      <c r="U4" s="58"/>
      <c r="V4" s="58"/>
    </row>
    <row r="5" spans="1:22" ht="18.95" customHeight="1">
      <c r="B5" s="188"/>
      <c r="C5" s="188"/>
      <c r="D5" s="188"/>
      <c r="E5" s="188"/>
      <c r="F5" s="188"/>
      <c r="G5" s="188"/>
      <c r="H5" s="188"/>
      <c r="I5" s="188"/>
      <c r="J5" s="188"/>
      <c r="K5" s="188"/>
      <c r="L5" s="188"/>
      <c r="M5" s="188"/>
      <c r="N5" s="188"/>
      <c r="O5" s="188"/>
      <c r="P5" s="188"/>
      <c r="Q5" s="188"/>
      <c r="R5" s="188"/>
      <c r="S5" s="58"/>
      <c r="T5" s="58"/>
      <c r="U5" s="58"/>
      <c r="V5" s="58"/>
    </row>
    <row r="6" spans="1:22" ht="18" customHeight="1">
      <c r="A6" s="43"/>
      <c r="B6" s="189" t="s">
        <v>80</v>
      </c>
      <c r="C6" s="189"/>
      <c r="D6" s="189"/>
      <c r="E6" s="189"/>
      <c r="F6" s="189"/>
      <c r="G6" s="189"/>
      <c r="H6" s="189"/>
      <c r="I6" s="189"/>
      <c r="J6" s="189"/>
      <c r="K6" s="189"/>
      <c r="L6" s="189"/>
      <c r="M6" s="189"/>
      <c r="N6" s="189"/>
      <c r="O6" s="189"/>
      <c r="P6" s="189"/>
      <c r="Q6" s="189"/>
      <c r="R6" s="189"/>
      <c r="S6" s="59"/>
      <c r="T6" s="58"/>
      <c r="U6" s="58"/>
      <c r="V6" s="58"/>
    </row>
    <row r="7" spans="1:22" ht="18" customHeight="1">
      <c r="A7" s="43"/>
      <c r="B7" s="189" t="s">
        <v>84</v>
      </c>
      <c r="C7" s="189"/>
      <c r="D7" s="189"/>
      <c r="E7" s="189"/>
      <c r="F7" s="189"/>
      <c r="G7" s="189"/>
      <c r="H7" s="189"/>
      <c r="I7" s="189"/>
      <c r="J7" s="189"/>
      <c r="K7" s="189"/>
      <c r="L7" s="189"/>
      <c r="M7" s="189"/>
      <c r="N7" s="189"/>
      <c r="O7" s="189"/>
      <c r="P7" s="189"/>
      <c r="Q7" s="189"/>
      <c r="R7" s="189"/>
      <c r="S7" s="189"/>
      <c r="T7" s="58"/>
      <c r="U7" s="58"/>
      <c r="V7" s="58"/>
    </row>
    <row r="8" spans="1:22" ht="18.75" customHeight="1">
      <c r="A8" s="43"/>
      <c r="B8" s="189" t="s">
        <v>81</v>
      </c>
      <c r="C8" s="189"/>
      <c r="D8" s="189"/>
      <c r="E8" s="189"/>
      <c r="F8" s="189"/>
      <c r="G8" s="189"/>
      <c r="H8" s="189"/>
      <c r="I8" s="189"/>
      <c r="J8" s="189"/>
      <c r="K8" s="189"/>
      <c r="L8" s="189"/>
      <c r="M8" s="189"/>
      <c r="N8" s="189"/>
      <c r="O8" s="189"/>
      <c r="P8" s="189"/>
      <c r="Q8" s="189"/>
      <c r="R8" s="189"/>
      <c r="S8" s="59"/>
      <c r="T8" s="58"/>
      <c r="U8" s="58"/>
      <c r="V8" s="58"/>
    </row>
    <row r="9" spans="1:22" ht="18" customHeight="1">
      <c r="A9" s="44"/>
      <c r="B9" s="189" t="s">
        <v>82</v>
      </c>
      <c r="C9" s="189"/>
      <c r="D9" s="189"/>
      <c r="E9" s="189"/>
      <c r="F9" s="189"/>
      <c r="G9" s="189"/>
      <c r="H9" s="189"/>
      <c r="I9" s="189"/>
      <c r="J9" s="189"/>
      <c r="K9" s="189"/>
      <c r="L9" s="189"/>
      <c r="M9" s="189"/>
      <c r="N9" s="189"/>
      <c r="O9" s="189"/>
      <c r="P9" s="189"/>
      <c r="Q9" s="189"/>
      <c r="R9" s="189"/>
      <c r="S9" s="60"/>
      <c r="T9" s="58"/>
      <c r="U9" s="58"/>
      <c r="V9" s="58"/>
    </row>
    <row r="10" spans="1:22" ht="18" customHeight="1">
      <c r="A10" s="44"/>
      <c r="B10" s="189" t="s">
        <v>83</v>
      </c>
      <c r="C10" s="189"/>
      <c r="D10" s="189"/>
      <c r="E10" s="189"/>
      <c r="F10" s="189"/>
      <c r="G10" s="189"/>
      <c r="H10" s="189"/>
      <c r="I10" s="189"/>
      <c r="J10" s="189"/>
      <c r="K10" s="189"/>
      <c r="L10" s="189"/>
      <c r="M10" s="189"/>
      <c r="N10" s="189"/>
      <c r="O10" s="189"/>
      <c r="P10" s="189"/>
      <c r="Q10" s="189"/>
      <c r="R10" s="189"/>
      <c r="S10" s="60"/>
      <c r="T10" s="58"/>
      <c r="U10" s="58"/>
      <c r="V10" s="58"/>
    </row>
    <row r="11" spans="1:22" ht="18">
      <c r="A11" s="44"/>
      <c r="B11" s="189" t="s">
        <v>85</v>
      </c>
      <c r="C11" s="189"/>
      <c r="D11" s="189"/>
      <c r="E11" s="189"/>
      <c r="F11" s="189"/>
      <c r="G11" s="189"/>
      <c r="H11" s="189"/>
      <c r="I11" s="189"/>
      <c r="J11" s="189"/>
      <c r="K11" s="189"/>
      <c r="L11" s="189"/>
      <c r="M11" s="189"/>
      <c r="N11" s="189"/>
      <c r="O11" s="189"/>
      <c r="P11" s="189"/>
      <c r="Q11" s="189"/>
      <c r="R11" s="189"/>
      <c r="S11" s="60"/>
      <c r="T11" s="58"/>
      <c r="U11" s="58"/>
      <c r="V11" s="58"/>
    </row>
    <row r="12" spans="1:22" ht="18.75">
      <c r="A12" s="44"/>
      <c r="B12" s="45"/>
      <c r="C12" s="45"/>
      <c r="D12" s="193"/>
      <c r="E12" s="193"/>
      <c r="F12" s="193"/>
      <c r="G12" s="193"/>
      <c r="H12" s="193"/>
      <c r="I12" s="193"/>
      <c r="J12" s="193"/>
      <c r="K12" s="193"/>
      <c r="L12" s="193"/>
      <c r="M12" s="193"/>
      <c r="N12" s="45"/>
      <c r="O12" s="45"/>
      <c r="P12" s="45"/>
      <c r="Q12" s="45"/>
      <c r="R12" s="45"/>
      <c r="S12" s="60"/>
      <c r="T12" s="58"/>
      <c r="U12" s="58"/>
      <c r="V12" s="58"/>
    </row>
    <row r="13" spans="1:22" ht="18">
      <c r="A13" s="44"/>
      <c r="B13" s="194" t="s">
        <v>75</v>
      </c>
      <c r="C13" s="194"/>
      <c r="D13" s="194"/>
      <c r="E13" s="194"/>
      <c r="F13" s="194"/>
      <c r="G13" s="194"/>
      <c r="H13" s="194"/>
      <c r="I13" s="194"/>
      <c r="J13" s="194"/>
      <c r="K13" s="194"/>
      <c r="L13" s="194"/>
      <c r="M13" s="194"/>
      <c r="N13" s="194"/>
      <c r="O13" s="194"/>
      <c r="P13" s="194"/>
      <c r="Q13" s="194"/>
      <c r="R13" s="194"/>
      <c r="S13" s="60"/>
      <c r="T13" s="58"/>
      <c r="U13" s="58"/>
      <c r="V13" s="58"/>
    </row>
    <row r="14" spans="1:22" ht="24.6" customHeight="1">
      <c r="A14" s="46"/>
      <c r="B14" s="47"/>
      <c r="C14" s="48"/>
      <c r="D14" s="48"/>
      <c r="E14" s="48"/>
      <c r="F14" s="48"/>
      <c r="G14" s="48"/>
      <c r="H14" s="48"/>
      <c r="I14" s="48"/>
      <c r="J14" s="48"/>
      <c r="K14" s="48"/>
      <c r="L14" s="48"/>
      <c r="M14" s="48"/>
      <c r="N14" s="46"/>
      <c r="O14" s="46"/>
      <c r="P14" s="46"/>
      <c r="Q14" s="46"/>
      <c r="R14" s="46"/>
      <c r="S14" s="61"/>
      <c r="T14" s="58"/>
      <c r="U14" s="58"/>
      <c r="V14" s="58"/>
    </row>
    <row r="15" spans="1:22" ht="24.6" customHeight="1">
      <c r="A15" s="46"/>
      <c r="B15" s="190" t="s">
        <v>76</v>
      </c>
      <c r="C15" s="190"/>
      <c r="D15" s="190"/>
      <c r="E15" s="190"/>
      <c r="F15" s="190"/>
      <c r="G15" s="190"/>
      <c r="H15" s="190"/>
      <c r="I15" s="190"/>
      <c r="J15" s="190"/>
      <c r="K15" s="190"/>
      <c r="L15" s="190"/>
      <c r="M15" s="190"/>
      <c r="N15" s="190"/>
      <c r="O15" s="190"/>
      <c r="P15" s="190"/>
      <c r="Q15" s="190"/>
      <c r="R15" s="190"/>
      <c r="S15" s="61"/>
      <c r="T15" s="58"/>
      <c r="U15" s="58"/>
      <c r="V15" s="58"/>
    </row>
    <row r="16" spans="1:22" ht="24.6" customHeight="1">
      <c r="A16" s="46"/>
      <c r="B16" s="190" t="s">
        <v>77</v>
      </c>
      <c r="C16" s="190"/>
      <c r="D16" s="190"/>
      <c r="E16" s="190"/>
      <c r="F16" s="190"/>
      <c r="G16" s="190"/>
      <c r="H16" s="190"/>
      <c r="I16" s="190"/>
      <c r="J16" s="190"/>
      <c r="K16" s="190"/>
      <c r="L16" s="190"/>
      <c r="M16" s="190"/>
      <c r="N16" s="190"/>
      <c r="O16" s="190"/>
      <c r="P16" s="190"/>
      <c r="Q16" s="190"/>
      <c r="R16" s="190"/>
      <c r="S16" s="61"/>
      <c r="T16" s="58"/>
      <c r="U16" s="58"/>
      <c r="V16" s="58"/>
    </row>
    <row r="17" spans="1:22" s="19" customFormat="1">
      <c r="A17" s="46"/>
      <c r="B17" s="190" t="s">
        <v>78</v>
      </c>
      <c r="C17" s="190"/>
      <c r="D17" s="190"/>
      <c r="E17" s="190"/>
      <c r="F17" s="190"/>
      <c r="G17" s="190"/>
      <c r="H17" s="190"/>
      <c r="I17" s="190"/>
      <c r="J17" s="190"/>
      <c r="K17" s="190"/>
      <c r="L17" s="190"/>
      <c r="M17" s="190"/>
      <c r="N17" s="190"/>
      <c r="O17" s="190"/>
      <c r="P17" s="190"/>
      <c r="Q17" s="190"/>
      <c r="R17" s="190"/>
      <c r="S17" s="61"/>
      <c r="T17" s="58"/>
      <c r="U17" s="58"/>
      <c r="V17" s="58"/>
    </row>
    <row r="18" spans="1:22" s="19" customFormat="1">
      <c r="A18" s="46"/>
      <c r="B18" s="190" t="s">
        <v>79</v>
      </c>
      <c r="C18" s="190"/>
      <c r="D18" s="190"/>
      <c r="E18" s="190"/>
      <c r="F18" s="190"/>
      <c r="G18" s="190"/>
      <c r="H18" s="190"/>
      <c r="I18" s="190"/>
      <c r="J18" s="190"/>
      <c r="K18" s="190"/>
      <c r="L18" s="190"/>
      <c r="M18" s="190"/>
      <c r="N18" s="190"/>
      <c r="O18" s="190"/>
      <c r="P18" s="190"/>
      <c r="Q18" s="190"/>
      <c r="R18" s="190"/>
      <c r="S18" s="61"/>
      <c r="T18" s="58"/>
      <c r="U18" s="58"/>
      <c r="V18" s="58"/>
    </row>
    <row r="19" spans="1:22" s="19" customFormat="1">
      <c r="A19" s="46"/>
      <c r="B19" s="47"/>
      <c r="C19" s="47"/>
      <c r="D19" s="47"/>
      <c r="E19" s="47"/>
      <c r="F19" s="47"/>
      <c r="G19" s="47"/>
      <c r="H19" s="47"/>
      <c r="I19" s="47"/>
      <c r="J19" s="47"/>
      <c r="K19" s="47"/>
      <c r="L19" s="47"/>
      <c r="M19" s="47"/>
      <c r="N19" s="47"/>
      <c r="O19" s="47"/>
      <c r="P19" s="47"/>
      <c r="Q19" s="47"/>
      <c r="R19" s="47"/>
      <c r="S19" s="61"/>
    </row>
    <row r="20" spans="1:22" s="19" customFormat="1" ht="30">
      <c r="A20" s="44"/>
      <c r="B20" s="191" t="s">
        <v>11</v>
      </c>
      <c r="C20" s="191"/>
      <c r="D20" s="191"/>
      <c r="E20" s="191"/>
      <c r="F20" s="191"/>
      <c r="G20" s="191"/>
      <c r="H20" s="191"/>
      <c r="I20" s="191"/>
      <c r="J20" s="191"/>
      <c r="K20" s="191"/>
      <c r="L20" s="191"/>
      <c r="M20" s="191"/>
      <c r="N20" s="191"/>
      <c r="O20" s="191"/>
      <c r="P20" s="191"/>
      <c r="Q20" s="191"/>
      <c r="R20" s="191"/>
      <c r="S20" s="60"/>
    </row>
    <row r="21" spans="1:22" s="19" customFormat="1" ht="21">
      <c r="A21" s="44"/>
      <c r="B21" s="49"/>
      <c r="C21" s="115" t="s">
        <v>12</v>
      </c>
      <c r="D21" s="50"/>
      <c r="E21" s="50"/>
      <c r="F21" s="50"/>
      <c r="G21" s="50"/>
      <c r="H21" s="143"/>
      <c r="I21" s="143"/>
      <c r="J21" s="143"/>
      <c r="K21" s="143"/>
      <c r="L21" s="143"/>
      <c r="M21" s="143"/>
      <c r="N21" s="44"/>
      <c r="O21" s="44"/>
      <c r="P21" s="44"/>
      <c r="Q21" s="44"/>
      <c r="R21" s="44"/>
      <c r="S21" s="60"/>
    </row>
    <row r="22" spans="1:22" s="19" customFormat="1" ht="16.5" thickBot="1">
      <c r="A22" s="44"/>
      <c r="B22" s="51"/>
      <c r="C22" s="52"/>
      <c r="D22" s="144"/>
      <c r="E22" s="144"/>
      <c r="F22" s="144"/>
      <c r="G22" s="144"/>
      <c r="H22" s="144"/>
      <c r="I22" s="144"/>
      <c r="J22" s="144"/>
      <c r="K22" s="144"/>
      <c r="L22" s="144"/>
      <c r="M22" s="144"/>
      <c r="N22" s="52"/>
      <c r="O22" s="52"/>
      <c r="P22" s="52"/>
      <c r="Q22" s="52"/>
      <c r="R22" s="53"/>
      <c r="S22" s="60"/>
    </row>
    <row r="23" spans="1:22" s="19" customFormat="1" ht="16.5" thickBot="1">
      <c r="A23" s="44"/>
      <c r="B23" s="160" t="s">
        <v>101</v>
      </c>
      <c r="C23" s="161"/>
      <c r="D23" s="161"/>
      <c r="E23" s="162"/>
      <c r="F23" s="52"/>
      <c r="G23" s="52"/>
      <c r="H23" s="52"/>
      <c r="I23" s="52"/>
      <c r="J23" s="52"/>
      <c r="K23" s="52"/>
      <c r="L23" s="52"/>
      <c r="M23" s="52"/>
      <c r="N23" s="52"/>
      <c r="O23" s="52"/>
      <c r="P23" s="52"/>
      <c r="Q23" s="52"/>
      <c r="R23" s="53"/>
      <c r="S23" s="60"/>
    </row>
    <row r="24" spans="1:22" s="19" customFormat="1" ht="31.35" customHeight="1" thickBot="1">
      <c r="A24" s="44"/>
      <c r="B24" s="81" t="s">
        <v>13</v>
      </c>
      <c r="C24" s="125"/>
      <c r="D24" s="126"/>
      <c r="E24" s="126"/>
      <c r="F24" s="126"/>
      <c r="G24" s="126"/>
      <c r="H24" s="126"/>
      <c r="I24" s="126"/>
      <c r="J24" s="127"/>
      <c r="K24" s="148" t="s">
        <v>14</v>
      </c>
      <c r="L24" s="149"/>
      <c r="M24" s="150"/>
      <c r="N24" s="157"/>
      <c r="O24" s="158"/>
      <c r="P24" s="158"/>
      <c r="Q24" s="158"/>
      <c r="R24" s="159"/>
      <c r="S24" s="60"/>
    </row>
    <row r="25" spans="1:22" s="19" customFormat="1" ht="31.35" customHeight="1" thickBot="1">
      <c r="A25" s="44"/>
      <c r="B25" s="54" t="s">
        <v>15</v>
      </c>
      <c r="C25" s="166"/>
      <c r="D25" s="167"/>
      <c r="E25" s="167"/>
      <c r="F25" s="167"/>
      <c r="G25" s="167"/>
      <c r="H25" s="167"/>
      <c r="I25" s="167"/>
      <c r="J25" s="168"/>
      <c r="K25" s="169" t="s">
        <v>16</v>
      </c>
      <c r="L25" s="170"/>
      <c r="M25" s="171"/>
      <c r="N25" s="163"/>
      <c r="O25" s="164"/>
      <c r="P25" s="164"/>
      <c r="Q25" s="164"/>
      <c r="R25" s="165"/>
      <c r="S25" s="60"/>
    </row>
    <row r="26" spans="1:22" s="19" customFormat="1" ht="31.35" customHeight="1" thickBot="1">
      <c r="A26" s="44"/>
      <c r="B26" s="54" t="s">
        <v>17</v>
      </c>
      <c r="C26" s="145"/>
      <c r="D26" s="146"/>
      <c r="E26" s="146"/>
      <c r="F26" s="146"/>
      <c r="G26" s="146"/>
      <c r="H26" s="146"/>
      <c r="I26" s="146"/>
      <c r="J26" s="147"/>
      <c r="K26" s="148" t="s">
        <v>18</v>
      </c>
      <c r="L26" s="149"/>
      <c r="M26" s="150"/>
      <c r="N26" s="151"/>
      <c r="O26" s="152"/>
      <c r="P26" s="152"/>
      <c r="Q26" s="152"/>
      <c r="R26" s="153"/>
      <c r="S26" s="60"/>
    </row>
    <row r="27" spans="1:22" s="19" customFormat="1" ht="24.6" customHeight="1" thickBot="1">
      <c r="A27" s="44"/>
      <c r="B27" s="107"/>
      <c r="C27" s="108"/>
      <c r="D27" s="109"/>
      <c r="E27" s="109"/>
      <c r="F27" s="109"/>
      <c r="G27" s="109"/>
      <c r="H27" s="109"/>
      <c r="I27" s="109"/>
      <c r="J27" s="108"/>
      <c r="K27" s="110"/>
      <c r="L27" s="111"/>
      <c r="M27" s="111"/>
      <c r="N27" s="112"/>
      <c r="O27" s="112"/>
      <c r="P27" s="112"/>
      <c r="Q27" s="112"/>
      <c r="R27" s="112"/>
      <c r="S27" s="60"/>
    </row>
    <row r="28" spans="1:22" s="19" customFormat="1" ht="24.6" customHeight="1" thickBot="1">
      <c r="A28" s="44"/>
      <c r="B28" s="160" t="s">
        <v>165</v>
      </c>
      <c r="C28" s="161"/>
      <c r="D28" s="161"/>
      <c r="E28" s="162"/>
      <c r="F28" s="52"/>
      <c r="G28" s="52"/>
      <c r="H28" s="52"/>
      <c r="I28" s="52"/>
      <c r="J28" s="52"/>
      <c r="K28" s="52"/>
      <c r="L28" s="52"/>
      <c r="M28" s="52"/>
      <c r="N28" s="52"/>
      <c r="O28" s="52"/>
      <c r="P28" s="52"/>
      <c r="Q28" s="52"/>
      <c r="R28" s="53"/>
      <c r="S28" s="60"/>
    </row>
    <row r="29" spans="1:22" s="19" customFormat="1" ht="31.35" customHeight="1" thickBot="1">
      <c r="A29" s="44"/>
      <c r="B29" s="81" t="s">
        <v>13</v>
      </c>
      <c r="C29" s="125"/>
      <c r="D29" s="126"/>
      <c r="E29" s="126"/>
      <c r="F29" s="126"/>
      <c r="G29" s="126"/>
      <c r="H29" s="126"/>
      <c r="I29" s="126"/>
      <c r="J29" s="127"/>
      <c r="K29" s="148" t="s">
        <v>14</v>
      </c>
      <c r="L29" s="149"/>
      <c r="M29" s="150"/>
      <c r="N29" s="157"/>
      <c r="O29" s="158"/>
      <c r="P29" s="158"/>
      <c r="Q29" s="158"/>
      <c r="R29" s="159"/>
      <c r="S29" s="60"/>
    </row>
    <row r="30" spans="1:22" s="19" customFormat="1" ht="31.35" customHeight="1" thickBot="1">
      <c r="A30" s="44"/>
      <c r="B30" s="54" t="s">
        <v>15</v>
      </c>
      <c r="C30" s="166"/>
      <c r="D30" s="167"/>
      <c r="E30" s="167"/>
      <c r="F30" s="167"/>
      <c r="G30" s="167"/>
      <c r="H30" s="167"/>
      <c r="I30" s="167"/>
      <c r="J30" s="168"/>
      <c r="K30" s="169" t="s">
        <v>16</v>
      </c>
      <c r="L30" s="170"/>
      <c r="M30" s="171"/>
      <c r="N30" s="163"/>
      <c r="O30" s="164"/>
      <c r="P30" s="164"/>
      <c r="Q30" s="164"/>
      <c r="R30" s="165"/>
      <c r="S30" s="60"/>
      <c r="T30" s="58"/>
      <c r="U30" s="58"/>
      <c r="V30" s="58"/>
    </row>
    <row r="31" spans="1:22" s="58" customFormat="1" ht="24.6" customHeight="1">
      <c r="A31" s="62"/>
      <c r="B31" s="107"/>
      <c r="C31" s="113"/>
      <c r="D31" s="112"/>
      <c r="E31" s="112"/>
      <c r="F31" s="112"/>
      <c r="G31" s="112"/>
      <c r="H31" s="112"/>
      <c r="I31" s="112"/>
      <c r="J31" s="112"/>
      <c r="K31" s="110"/>
      <c r="L31" s="110"/>
      <c r="M31" s="110"/>
      <c r="N31" s="114"/>
      <c r="O31" s="114"/>
      <c r="P31" s="114"/>
      <c r="Q31" s="114"/>
      <c r="R31" s="114"/>
      <c r="S31" s="60"/>
    </row>
    <row r="32" spans="1:22" s="19" customFormat="1" ht="15.75" thickBot="1">
      <c r="A32" s="46"/>
      <c r="B32" s="47"/>
      <c r="C32" s="47"/>
      <c r="D32" s="47"/>
      <c r="E32" s="47"/>
      <c r="F32" s="47"/>
      <c r="G32" s="47"/>
      <c r="H32" s="47"/>
      <c r="I32" s="47"/>
      <c r="J32" s="47"/>
      <c r="K32" s="47"/>
      <c r="L32" s="47"/>
      <c r="M32" s="47"/>
      <c r="N32" s="47"/>
      <c r="O32" s="47"/>
      <c r="P32" s="47"/>
      <c r="Q32" s="47"/>
      <c r="R32" s="47"/>
      <c r="S32" s="61"/>
      <c r="T32" s="58"/>
      <c r="U32" s="58"/>
      <c r="V32" s="58"/>
    </row>
    <row r="33" spans="2:22" s="19" customFormat="1" ht="24.6" customHeight="1" thickBot="1">
      <c r="B33" s="195" t="s">
        <v>100</v>
      </c>
      <c r="C33" s="196"/>
      <c r="D33" s="196"/>
      <c r="E33" s="197"/>
      <c r="F33" s="23"/>
      <c r="G33" s="23"/>
      <c r="H33" s="23"/>
      <c r="I33" s="23"/>
      <c r="J33" s="23"/>
      <c r="K33" s="23"/>
      <c r="L33" s="23"/>
      <c r="M33" s="23"/>
      <c r="N33" s="26"/>
      <c r="O33" s="2"/>
      <c r="P33" s="2"/>
      <c r="Q33" s="2"/>
      <c r="R33" s="2"/>
      <c r="S33" s="58"/>
      <c r="T33" s="58"/>
      <c r="U33" s="58"/>
      <c r="V33" s="58"/>
    </row>
    <row r="34" spans="2:22" ht="31.35" customHeight="1" thickBot="1">
      <c r="B34" s="195" t="s">
        <v>99</v>
      </c>
      <c r="C34" s="196"/>
      <c r="D34" s="198"/>
      <c r="E34" s="202"/>
      <c r="F34" s="203"/>
      <c r="G34" s="203"/>
      <c r="H34" s="203"/>
      <c r="I34" s="203"/>
      <c r="J34" s="203"/>
      <c r="K34" s="203"/>
      <c r="L34" s="203"/>
      <c r="M34" s="203"/>
      <c r="N34" s="203"/>
      <c r="O34" s="203"/>
      <c r="P34" s="203"/>
      <c r="Q34" s="203"/>
      <c r="R34" s="204"/>
      <c r="S34" s="58"/>
      <c r="T34" s="58"/>
      <c r="U34" s="58"/>
      <c r="V34" s="58"/>
    </row>
    <row r="35" spans="2:22" ht="31.35" customHeight="1" thickBot="1">
      <c r="B35" s="195" t="s">
        <v>162</v>
      </c>
      <c r="C35" s="196"/>
      <c r="D35" s="198"/>
      <c r="E35" s="199"/>
      <c r="F35" s="200"/>
      <c r="G35" s="200"/>
      <c r="H35" s="200"/>
      <c r="I35" s="200"/>
      <c r="J35" s="200"/>
      <c r="K35" s="200"/>
      <c r="L35" s="200"/>
      <c r="M35" s="200"/>
      <c r="N35" s="200"/>
      <c r="O35" s="200"/>
      <c r="P35" s="200"/>
      <c r="Q35" s="200"/>
      <c r="R35" s="201"/>
      <c r="S35" s="58"/>
      <c r="T35" s="58"/>
      <c r="U35" s="58"/>
      <c r="V35" s="58"/>
    </row>
    <row r="36" spans="2:22" s="19" customFormat="1" ht="24.6" customHeight="1" thickBot="1">
      <c r="B36" s="2"/>
      <c r="C36" s="23"/>
      <c r="D36" s="23"/>
      <c r="E36" s="23"/>
      <c r="F36" s="23"/>
      <c r="G36" s="23"/>
      <c r="H36" s="23"/>
      <c r="I36" s="23"/>
      <c r="J36" s="23"/>
      <c r="K36" s="2"/>
      <c r="L36" s="2"/>
      <c r="M36" s="2"/>
      <c r="N36" s="2"/>
      <c r="S36" s="58"/>
      <c r="T36" s="58"/>
      <c r="U36" s="58"/>
      <c r="V36" s="58"/>
    </row>
    <row r="37" spans="2:22" s="19" customFormat="1" ht="24.6" customHeight="1" thickBot="1">
      <c r="B37" s="195" t="s">
        <v>163</v>
      </c>
      <c r="C37" s="196"/>
      <c r="D37" s="196"/>
      <c r="E37" s="198"/>
      <c r="F37" s="23"/>
      <c r="G37" s="23"/>
      <c r="H37" s="23"/>
      <c r="I37" s="23"/>
      <c r="J37" s="23"/>
      <c r="K37" s="2"/>
      <c r="L37" s="2"/>
      <c r="M37" s="2"/>
      <c r="N37" s="2"/>
      <c r="S37" s="58"/>
      <c r="T37" s="58"/>
      <c r="U37" s="58"/>
      <c r="V37" s="58"/>
    </row>
    <row r="38" spans="2:22" ht="31.35" customHeight="1" thickBot="1">
      <c r="B38" s="195" t="s">
        <v>164</v>
      </c>
      <c r="C38" s="196"/>
      <c r="D38" s="198"/>
      <c r="E38" s="199"/>
      <c r="F38" s="200"/>
      <c r="G38" s="200"/>
      <c r="H38" s="200"/>
      <c r="I38" s="200"/>
      <c r="J38" s="200"/>
      <c r="K38" s="200"/>
      <c r="L38" s="200"/>
      <c r="M38" s="200"/>
      <c r="N38" s="200"/>
      <c r="O38" s="200"/>
      <c r="P38" s="200"/>
      <c r="Q38" s="200"/>
      <c r="R38" s="201"/>
      <c r="S38" s="58"/>
      <c r="T38" s="58"/>
      <c r="U38" s="58"/>
      <c r="V38" s="58"/>
    </row>
    <row r="39" spans="2:22" s="19" customFormat="1" ht="24.6" customHeight="1">
      <c r="B39" s="2"/>
      <c r="C39" s="23"/>
      <c r="D39" s="23"/>
      <c r="E39" s="23"/>
      <c r="F39" s="23"/>
      <c r="G39" s="23"/>
      <c r="H39" s="23"/>
      <c r="I39" s="23"/>
      <c r="J39" s="23"/>
      <c r="K39" s="2"/>
      <c r="L39" s="2"/>
      <c r="M39" s="2"/>
      <c r="N39" s="2"/>
      <c r="S39" s="58"/>
      <c r="T39" s="58"/>
      <c r="U39" s="58"/>
      <c r="V39" s="58"/>
    </row>
    <row r="40" spans="2:22" ht="24.6" customHeight="1">
      <c r="B40" s="2"/>
      <c r="C40" s="75"/>
      <c r="D40" s="75"/>
      <c r="E40" s="75"/>
      <c r="F40" s="75"/>
      <c r="G40" s="75"/>
      <c r="H40" s="75"/>
      <c r="I40" s="75"/>
      <c r="J40" s="75"/>
      <c r="K40" s="75"/>
      <c r="L40" s="75"/>
      <c r="M40" s="75"/>
      <c r="N40" s="2"/>
      <c r="O40" s="2"/>
      <c r="P40" s="76"/>
      <c r="Q40" s="76"/>
      <c r="R40" s="77"/>
      <c r="S40" s="58"/>
      <c r="T40" s="58"/>
      <c r="U40" s="58"/>
      <c r="V40" s="58"/>
    </row>
    <row r="41" spans="2:22" ht="24.6" customHeight="1">
      <c r="B41" s="176" t="s">
        <v>19</v>
      </c>
      <c r="C41" s="192"/>
      <c r="D41" s="192"/>
      <c r="E41" s="192"/>
      <c r="F41" s="192"/>
      <c r="G41" s="192"/>
      <c r="H41" s="192"/>
      <c r="I41" s="192"/>
      <c r="J41" s="192"/>
      <c r="K41" s="192"/>
      <c r="L41" s="192"/>
      <c r="M41" s="192"/>
      <c r="N41" s="192"/>
      <c r="O41" s="192"/>
      <c r="P41" s="192"/>
      <c r="Q41" s="192"/>
      <c r="R41" s="3"/>
      <c r="S41" s="58"/>
      <c r="T41" s="58"/>
      <c r="U41" s="58"/>
      <c r="V41" s="58"/>
    </row>
    <row r="42" spans="2:22" ht="142.5" customHeight="1">
      <c r="B42" s="173" t="s">
        <v>23</v>
      </c>
      <c r="C42" s="174"/>
      <c r="D42" s="174"/>
      <c r="E42" s="174"/>
      <c r="F42" s="174"/>
      <c r="G42" s="174"/>
      <c r="H42" s="174"/>
      <c r="I42" s="174"/>
      <c r="J42" s="174"/>
      <c r="K42" s="174"/>
      <c r="L42" s="174"/>
      <c r="M42" s="174"/>
      <c r="N42" s="174"/>
      <c r="O42" s="174"/>
      <c r="P42" s="174"/>
      <c r="Q42" s="174"/>
      <c r="R42" s="175"/>
      <c r="S42" s="58"/>
      <c r="T42" s="58"/>
      <c r="U42" s="58"/>
      <c r="V42" s="58"/>
    </row>
    <row r="43" spans="2:22" ht="24.6" customHeight="1" thickBot="1">
      <c r="B43" s="176" t="s">
        <v>20</v>
      </c>
      <c r="C43" s="176"/>
      <c r="D43" s="176"/>
      <c r="E43" s="176"/>
      <c r="F43" s="176"/>
      <c r="G43" s="176"/>
      <c r="H43" s="176"/>
      <c r="I43" s="176"/>
      <c r="J43" s="176"/>
      <c r="K43" s="176"/>
      <c r="L43" s="176"/>
      <c r="M43" s="176"/>
      <c r="N43" s="176"/>
      <c r="O43" s="176"/>
      <c r="P43" s="176"/>
      <c r="Q43" s="176"/>
      <c r="R43" s="176"/>
      <c r="S43" s="58"/>
      <c r="T43" s="58"/>
      <c r="U43" s="58"/>
      <c r="V43" s="58"/>
    </row>
    <row r="44" spans="2:22" ht="33.950000000000003" customHeight="1" thickBot="1">
      <c r="B44" s="31"/>
      <c r="C44" s="69" t="s">
        <v>7</v>
      </c>
      <c r="D44" s="181"/>
      <c r="E44" s="182"/>
      <c r="F44" s="183"/>
      <c r="G44" s="184" t="s">
        <v>8</v>
      </c>
      <c r="H44" s="184"/>
      <c r="I44" s="184"/>
      <c r="J44" s="181"/>
      <c r="K44" s="182"/>
      <c r="L44" s="182"/>
      <c r="M44" s="183"/>
      <c r="N44" s="36"/>
      <c r="O44" s="1"/>
      <c r="P44" s="172"/>
      <c r="Q44" s="172"/>
      <c r="R44" s="25"/>
      <c r="S44" s="58"/>
      <c r="T44" s="58"/>
      <c r="U44" s="58"/>
      <c r="V44" s="58"/>
    </row>
    <row r="45" spans="2:22" s="19" customFormat="1" ht="24.6" customHeight="1">
      <c r="B45" s="31"/>
      <c r="C45" s="1"/>
      <c r="D45" s="180" t="s">
        <v>48</v>
      </c>
      <c r="E45" s="180"/>
      <c r="F45" s="180"/>
      <c r="G45" s="1"/>
      <c r="H45" s="1"/>
      <c r="I45" s="1"/>
      <c r="J45" s="180" t="s">
        <v>48</v>
      </c>
      <c r="K45" s="180"/>
      <c r="L45" s="180"/>
      <c r="M45" s="180"/>
      <c r="N45" s="36"/>
      <c r="O45" s="1"/>
      <c r="P45" s="36"/>
      <c r="Q45" s="36"/>
      <c r="R45" s="25"/>
      <c r="S45" s="58"/>
      <c r="T45" s="58"/>
      <c r="U45" s="58"/>
      <c r="V45" s="58"/>
    </row>
    <row r="46" spans="2:22" ht="20.25">
      <c r="B46" s="31"/>
      <c r="C46" s="1"/>
      <c r="D46" s="70"/>
      <c r="E46" s="70"/>
      <c r="F46" s="70"/>
      <c r="G46" s="71"/>
      <c r="H46" s="71"/>
      <c r="I46" s="71"/>
      <c r="J46" s="70"/>
      <c r="K46" s="70"/>
      <c r="L46" s="70"/>
      <c r="M46" s="70"/>
      <c r="N46" s="36"/>
      <c r="O46" s="74"/>
      <c r="P46" s="36"/>
      <c r="Q46" s="36"/>
      <c r="R46" s="25"/>
      <c r="S46" s="58"/>
      <c r="T46" s="58"/>
      <c r="U46" s="58"/>
      <c r="V46" s="58"/>
    </row>
    <row r="47" spans="2:22" ht="27.75" customHeight="1" thickBot="1">
      <c r="B47" s="24"/>
      <c r="C47" s="128" t="s">
        <v>68</v>
      </c>
      <c r="D47" s="129"/>
      <c r="E47" s="78"/>
      <c r="F47" s="79"/>
      <c r="G47" s="58"/>
      <c r="H47" s="58"/>
      <c r="I47" s="58"/>
      <c r="J47" s="58"/>
      <c r="K47" s="58"/>
      <c r="L47" s="72"/>
      <c r="N47" s="73"/>
      <c r="O47" s="19"/>
      <c r="P47" s="156"/>
      <c r="Q47" s="156"/>
      <c r="R47" s="25"/>
      <c r="S47" s="58"/>
      <c r="T47" s="58"/>
      <c r="U47" s="58"/>
      <c r="V47" s="58"/>
    </row>
    <row r="48" spans="2:22" ht="32.25" customHeight="1" thickBot="1">
      <c r="B48" s="24"/>
      <c r="C48" s="1"/>
      <c r="D48" s="1"/>
      <c r="E48" s="1"/>
      <c r="F48" s="1"/>
      <c r="G48" s="230" t="s">
        <v>102</v>
      </c>
      <c r="H48" s="196"/>
      <c r="I48" s="198"/>
      <c r="J48" s="231"/>
      <c r="K48" s="232"/>
      <c r="L48" s="232"/>
      <c r="M48" s="233"/>
      <c r="N48" s="1"/>
      <c r="O48" s="19"/>
      <c r="P48" s="234"/>
      <c r="Q48" s="234"/>
      <c r="R48" s="25"/>
      <c r="S48" s="58"/>
      <c r="T48" s="58"/>
      <c r="U48" s="58"/>
      <c r="V48" s="58"/>
    </row>
    <row r="49" spans="1:22" ht="15.75">
      <c r="B49" s="24"/>
      <c r="C49" s="1"/>
      <c r="D49" s="1"/>
      <c r="E49" s="1"/>
      <c r="F49" s="1"/>
      <c r="G49" s="1"/>
      <c r="H49" s="1"/>
      <c r="I49" s="1"/>
      <c r="J49" s="1"/>
      <c r="K49" s="1"/>
      <c r="L49" s="1"/>
      <c r="M49" s="1"/>
      <c r="N49" s="1"/>
      <c r="O49" s="1"/>
      <c r="P49" s="234"/>
      <c r="Q49" s="234"/>
      <c r="R49" s="25"/>
      <c r="S49" s="58"/>
      <c r="T49" s="58"/>
      <c r="U49" s="58"/>
      <c r="V49" s="58"/>
    </row>
    <row r="50" spans="1:22" ht="30.75" customHeight="1">
      <c r="B50" s="24"/>
      <c r="C50" s="1"/>
      <c r="D50" s="1"/>
      <c r="E50" s="1"/>
      <c r="F50" s="1"/>
      <c r="G50" s="245"/>
      <c r="H50" s="245"/>
      <c r="I50" s="245"/>
      <c r="J50" s="246"/>
      <c r="K50" s="246"/>
      <c r="L50" s="246"/>
      <c r="M50" s="246"/>
      <c r="N50" s="1"/>
      <c r="O50" s="19"/>
      <c r="P50" s="172"/>
      <c r="Q50" s="172"/>
      <c r="R50" s="25"/>
      <c r="S50" s="63"/>
      <c r="T50" s="58"/>
      <c r="U50" s="58"/>
      <c r="V50" s="58"/>
    </row>
    <row r="51" spans="1:22" ht="33.950000000000003" customHeight="1">
      <c r="B51" s="32"/>
      <c r="C51" s="154" t="s">
        <v>103</v>
      </c>
      <c r="D51" s="155"/>
      <c r="E51" s="128">
        <f>J44-D44</f>
        <v>0</v>
      </c>
      <c r="F51" s="129"/>
      <c r="G51" s="154" t="s">
        <v>7</v>
      </c>
      <c r="H51" s="238"/>
      <c r="I51" s="155"/>
      <c r="J51" s="239">
        <f xml:space="preserve"> D44</f>
        <v>0</v>
      </c>
      <c r="K51" s="240"/>
      <c r="L51" s="240"/>
      <c r="M51" s="241"/>
      <c r="N51" s="154" t="s">
        <v>8</v>
      </c>
      <c r="O51" s="155"/>
      <c r="P51" s="239">
        <f>J44</f>
        <v>0</v>
      </c>
      <c r="Q51" s="241"/>
      <c r="S51" s="58"/>
      <c r="T51" s="58"/>
      <c r="U51" s="58"/>
      <c r="V51" s="58"/>
    </row>
    <row r="52" spans="1:22" ht="21">
      <c r="B52" s="32"/>
      <c r="C52" s="33"/>
      <c r="D52" s="33"/>
      <c r="E52" s="33"/>
      <c r="F52" s="33"/>
      <c r="G52" s="33"/>
      <c r="H52" s="33"/>
      <c r="I52" s="33"/>
      <c r="J52" s="242" t="s">
        <v>48</v>
      </c>
      <c r="K52" s="243"/>
      <c r="L52" s="243"/>
      <c r="M52" s="243"/>
      <c r="N52" s="33"/>
      <c r="O52" s="33"/>
      <c r="P52" s="244" t="s">
        <v>48</v>
      </c>
      <c r="Q52" s="244"/>
      <c r="R52" s="33"/>
      <c r="S52" s="34"/>
      <c r="T52" s="58"/>
      <c r="U52" s="58"/>
      <c r="V52" s="58"/>
    </row>
    <row r="53" spans="1:22" ht="21">
      <c r="B53" s="32"/>
      <c r="C53" s="33"/>
      <c r="D53" s="33"/>
      <c r="E53" s="33"/>
      <c r="F53" s="33"/>
      <c r="G53" s="33"/>
      <c r="H53" s="33"/>
      <c r="I53" s="33"/>
      <c r="J53" s="66"/>
      <c r="K53" s="67"/>
      <c r="L53" s="67"/>
      <c r="M53" s="67"/>
      <c r="N53" s="33"/>
      <c r="O53" s="33"/>
      <c r="P53" s="68"/>
      <c r="Q53" s="68"/>
      <c r="R53" s="33"/>
      <c r="S53" s="34"/>
      <c r="T53" s="58"/>
      <c r="U53" s="58"/>
      <c r="V53" s="58"/>
    </row>
    <row r="54" spans="1:22" ht="18.75" customHeight="1">
      <c r="A54" s="43"/>
      <c r="B54" s="189"/>
      <c r="C54" s="189"/>
      <c r="D54" s="189"/>
      <c r="E54" s="189"/>
      <c r="F54" s="189"/>
      <c r="G54" s="189"/>
      <c r="H54" s="189"/>
      <c r="I54" s="189"/>
      <c r="J54" s="189"/>
      <c r="K54" s="189"/>
      <c r="L54" s="189"/>
      <c r="M54" s="189"/>
      <c r="N54" s="189"/>
      <c r="O54" s="189"/>
      <c r="P54" s="189"/>
      <c r="Q54" s="189"/>
      <c r="R54" s="189"/>
      <c r="S54" s="59"/>
      <c r="T54" s="58"/>
      <c r="U54" s="58"/>
      <c r="V54" s="58"/>
    </row>
    <row r="55" spans="1:22" ht="28.35" customHeight="1">
      <c r="B55" s="64"/>
      <c r="C55" s="64"/>
      <c r="D55" s="64"/>
      <c r="E55" s="64"/>
      <c r="F55" s="64"/>
      <c r="G55" s="64"/>
      <c r="H55" s="64"/>
      <c r="I55" s="64"/>
      <c r="J55" s="64"/>
      <c r="K55" s="64"/>
      <c r="L55" s="64"/>
      <c r="M55" s="64"/>
      <c r="N55" s="64"/>
      <c r="O55" s="64"/>
      <c r="P55" s="64"/>
      <c r="Q55" s="32"/>
      <c r="R55" s="32"/>
      <c r="S55" s="32"/>
      <c r="T55" s="58"/>
      <c r="U55" s="58"/>
      <c r="V55" s="58"/>
    </row>
    <row r="56" spans="1:22" ht="33.950000000000003" customHeight="1" thickBot="1">
      <c r="B56" s="35"/>
      <c r="C56" s="32"/>
      <c r="D56" s="32"/>
      <c r="E56" s="32"/>
      <c r="F56" s="32"/>
      <c r="G56" s="32"/>
      <c r="H56" s="32"/>
      <c r="I56" s="32"/>
      <c r="J56" s="32"/>
      <c r="K56" s="32"/>
      <c r="L56" s="32"/>
      <c r="M56" s="32"/>
      <c r="N56" s="32"/>
      <c r="O56" s="32"/>
      <c r="P56" s="32"/>
      <c r="Q56" s="32"/>
      <c r="R56" s="32"/>
      <c r="S56" s="32"/>
      <c r="T56" s="58"/>
      <c r="U56" s="58"/>
      <c r="V56" s="58"/>
    </row>
    <row r="57" spans="1:22" ht="83.25" customHeight="1" thickBot="1">
      <c r="B57" s="19"/>
      <c r="C57" s="40" t="s">
        <v>9</v>
      </c>
      <c r="D57" s="235" t="s">
        <v>6</v>
      </c>
      <c r="E57" s="236"/>
      <c r="F57" s="236"/>
      <c r="G57" s="236"/>
      <c r="H57" s="236"/>
      <c r="I57" s="236"/>
      <c r="J57" s="236"/>
      <c r="K57" s="236"/>
      <c r="L57" s="236"/>
      <c r="M57" s="237"/>
      <c r="N57" s="205" t="s">
        <v>104</v>
      </c>
      <c r="O57" s="206"/>
      <c r="P57" s="207"/>
      <c r="Q57" s="58"/>
      <c r="R57" s="19"/>
      <c r="S57" s="19"/>
      <c r="T57" s="58"/>
      <c r="U57" s="58"/>
      <c r="V57" s="58"/>
    </row>
    <row r="58" spans="1:22" ht="25.5" customHeight="1" thickBot="1">
      <c r="B58" s="19"/>
      <c r="C58" s="18"/>
      <c r="D58" s="132" t="s">
        <v>87</v>
      </c>
      <c r="E58" s="133"/>
      <c r="F58" s="84"/>
      <c r="G58" s="84"/>
      <c r="H58" s="84"/>
      <c r="I58" s="84"/>
      <c r="J58" s="57">
        <v>0</v>
      </c>
      <c r="K58" s="12"/>
      <c r="L58" s="12"/>
      <c r="M58" s="6"/>
      <c r="N58" s="208"/>
      <c r="O58" s="209"/>
      <c r="P58" s="210"/>
      <c r="Q58" s="58"/>
      <c r="R58" s="19"/>
      <c r="S58" s="19"/>
      <c r="T58" s="58"/>
      <c r="U58" s="58"/>
      <c r="V58" s="58"/>
    </row>
    <row r="59" spans="1:22" ht="28.35" customHeight="1" thickBot="1">
      <c r="B59" s="19"/>
      <c r="C59" s="130" t="s">
        <v>67</v>
      </c>
      <c r="D59" s="131"/>
      <c r="E59" s="131"/>
      <c r="F59" s="131"/>
      <c r="G59" s="131"/>
      <c r="H59" s="131"/>
      <c r="I59" s="131"/>
      <c r="J59" s="131"/>
      <c r="K59" s="131"/>
      <c r="L59" s="131"/>
      <c r="M59" s="131"/>
      <c r="N59" s="131"/>
      <c r="O59" s="131"/>
      <c r="P59" s="55"/>
      <c r="Q59" s="58"/>
      <c r="R59" s="19"/>
      <c r="S59" s="82"/>
      <c r="T59" s="123"/>
      <c r="U59" s="58"/>
      <c r="V59" s="58"/>
    </row>
    <row r="60" spans="1:22" ht="25.5" customHeight="1" thickBot="1">
      <c r="B60" s="19"/>
      <c r="C60" s="247"/>
      <c r="D60" s="250" t="s">
        <v>106</v>
      </c>
      <c r="E60" s="229"/>
      <c r="F60" s="10"/>
      <c r="G60" s="10"/>
      <c r="H60" s="10"/>
      <c r="I60" s="10"/>
      <c r="J60" s="10"/>
      <c r="K60" s="10"/>
      <c r="L60" s="10"/>
      <c r="M60" s="7"/>
      <c r="N60" s="211"/>
      <c r="O60" s="212"/>
      <c r="P60" s="213"/>
      <c r="Q60" s="58"/>
      <c r="R60" s="19"/>
      <c r="S60" s="82"/>
      <c r="T60" s="123"/>
      <c r="U60" s="58"/>
      <c r="V60" s="58"/>
    </row>
    <row r="61" spans="1:22" ht="25.5" customHeight="1" thickBot="1">
      <c r="B61" s="19"/>
      <c r="C61" s="248"/>
      <c r="D61" s="57">
        <v>0</v>
      </c>
      <c r="E61" s="11" t="s">
        <v>2</v>
      </c>
      <c r="F61" s="57">
        <v>0</v>
      </c>
      <c r="G61" s="11" t="s">
        <v>33</v>
      </c>
      <c r="H61" s="57">
        <v>0</v>
      </c>
      <c r="I61" s="11" t="s">
        <v>31</v>
      </c>
      <c r="J61" s="57">
        <v>0</v>
      </c>
      <c r="K61" s="11" t="s">
        <v>32</v>
      </c>
      <c r="L61" s="57">
        <v>0</v>
      </c>
      <c r="M61" s="5" t="s">
        <v>36</v>
      </c>
      <c r="N61" s="214"/>
      <c r="O61" s="215"/>
      <c r="P61" s="216"/>
      <c r="Q61" s="58"/>
      <c r="R61" s="19"/>
      <c r="S61" s="82"/>
      <c r="T61" s="123"/>
      <c r="U61" s="58"/>
      <c r="V61" s="58"/>
    </row>
    <row r="62" spans="1:22" ht="25.5" customHeight="1" thickBot="1">
      <c r="B62" s="19"/>
      <c r="C62" s="248"/>
      <c r="D62" s="57">
        <v>0</v>
      </c>
      <c r="E62" s="11" t="s">
        <v>34</v>
      </c>
      <c r="F62" s="57">
        <v>0</v>
      </c>
      <c r="G62" s="11" t="s">
        <v>35</v>
      </c>
      <c r="H62" s="57">
        <v>0</v>
      </c>
      <c r="I62" s="11" t="s">
        <v>30</v>
      </c>
      <c r="J62" s="11"/>
      <c r="K62" s="11"/>
      <c r="L62" s="11"/>
      <c r="M62" s="5"/>
      <c r="N62" s="214"/>
      <c r="O62" s="215"/>
      <c r="P62" s="216"/>
      <c r="Q62" s="58"/>
      <c r="R62" s="19"/>
      <c r="S62" s="82"/>
      <c r="T62" s="123"/>
      <c r="U62" s="58"/>
      <c r="V62" s="58"/>
    </row>
    <row r="63" spans="1:22" ht="25.5" customHeight="1" thickBot="1">
      <c r="B63" s="19"/>
      <c r="C63" s="249"/>
      <c r="D63" s="13"/>
      <c r="E63" s="9"/>
      <c r="F63" s="9"/>
      <c r="G63" s="9"/>
      <c r="H63" s="9"/>
      <c r="I63" s="9"/>
      <c r="J63" s="9"/>
      <c r="K63" s="252" t="s">
        <v>69</v>
      </c>
      <c r="L63" s="252"/>
      <c r="M63" s="253"/>
      <c r="N63" s="217"/>
      <c r="O63" s="218"/>
      <c r="P63" s="219"/>
      <c r="Q63" s="58"/>
      <c r="R63" s="19"/>
      <c r="S63" s="82"/>
      <c r="T63" s="123"/>
      <c r="U63" s="58"/>
      <c r="V63" s="58"/>
    </row>
    <row r="64" spans="1:22" ht="25.5" customHeight="1" thickBot="1">
      <c r="B64" s="19"/>
      <c r="C64" s="254"/>
      <c r="D64" s="229" t="s">
        <v>108</v>
      </c>
      <c r="E64" s="229"/>
      <c r="F64" s="10"/>
      <c r="G64" s="10"/>
      <c r="H64" s="10"/>
      <c r="I64" s="10"/>
      <c r="J64" s="10"/>
      <c r="K64" s="10"/>
      <c r="L64" s="10"/>
      <c r="M64" s="10"/>
      <c r="N64" s="220"/>
      <c r="O64" s="221"/>
      <c r="P64" s="222"/>
      <c r="Q64" s="58"/>
      <c r="R64" s="19"/>
      <c r="S64" s="82"/>
      <c r="T64" s="123"/>
      <c r="U64" s="58"/>
      <c r="V64" s="58"/>
    </row>
    <row r="65" spans="1:22" ht="25.5" customHeight="1" thickBot="1">
      <c r="A65" s="27"/>
      <c r="B65" s="19"/>
      <c r="C65" s="255"/>
      <c r="D65" s="57">
        <v>0</v>
      </c>
      <c r="E65" s="11" t="s">
        <v>0</v>
      </c>
      <c r="F65" s="57">
        <v>0</v>
      </c>
      <c r="G65" s="177" t="s">
        <v>1</v>
      </c>
      <c r="H65" s="177"/>
      <c r="I65" s="177"/>
      <c r="J65" s="57">
        <v>0</v>
      </c>
      <c r="K65" s="177" t="s">
        <v>157</v>
      </c>
      <c r="L65" s="177"/>
      <c r="M65" s="177"/>
      <c r="N65" s="223"/>
      <c r="O65" s="224"/>
      <c r="P65" s="225"/>
      <c r="Q65" s="58"/>
      <c r="R65" s="19"/>
      <c r="S65" s="82"/>
      <c r="T65" s="123"/>
      <c r="U65" s="58"/>
      <c r="V65" s="58"/>
    </row>
    <row r="66" spans="1:22" ht="25.5" customHeight="1" thickBot="1">
      <c r="B66" s="19"/>
      <c r="C66" s="255"/>
      <c r="D66" s="57">
        <v>0</v>
      </c>
      <c r="E66" s="11" t="s">
        <v>37</v>
      </c>
      <c r="F66" s="57">
        <v>0</v>
      </c>
      <c r="G66" s="177" t="s">
        <v>38</v>
      </c>
      <c r="H66" s="177"/>
      <c r="I66" s="177"/>
      <c r="J66" s="57">
        <v>0</v>
      </c>
      <c r="K66" s="177" t="s">
        <v>156</v>
      </c>
      <c r="L66" s="177"/>
      <c r="M66" s="177"/>
      <c r="N66" s="223"/>
      <c r="O66" s="224"/>
      <c r="P66" s="225"/>
      <c r="Q66" s="58"/>
      <c r="R66" s="19"/>
      <c r="S66" s="82"/>
      <c r="T66" s="123"/>
      <c r="U66" s="58"/>
      <c r="V66" s="58"/>
    </row>
    <row r="67" spans="1:22" ht="25.5" customHeight="1" thickBot="1">
      <c r="B67" s="19"/>
      <c r="C67" s="255"/>
      <c r="D67" s="57">
        <v>0</v>
      </c>
      <c r="E67" s="179" t="s">
        <v>138</v>
      </c>
      <c r="F67" s="177"/>
      <c r="G67" s="177"/>
      <c r="I67" s="58"/>
      <c r="J67" s="95"/>
      <c r="K67" s="16"/>
      <c r="L67" s="16"/>
      <c r="M67" s="16"/>
      <c r="N67" s="223"/>
      <c r="O67" s="224"/>
      <c r="P67" s="225"/>
      <c r="Q67" s="58"/>
      <c r="R67" s="19"/>
      <c r="S67" s="82"/>
      <c r="T67" s="123"/>
      <c r="U67" s="58"/>
      <c r="V67" s="58"/>
    </row>
    <row r="68" spans="1:22" ht="25.5" customHeight="1" thickBot="1">
      <c r="B68" s="19"/>
      <c r="C68" s="255"/>
      <c r="D68" s="57">
        <v>0</v>
      </c>
      <c r="E68" s="177" t="s">
        <v>137</v>
      </c>
      <c r="F68" s="257"/>
      <c r="G68" s="257"/>
      <c r="H68" s="90"/>
      <c r="I68" s="90"/>
      <c r="J68" s="95"/>
      <c r="K68" s="16"/>
      <c r="L68" s="16"/>
      <c r="M68" s="16"/>
      <c r="N68" s="223"/>
      <c r="O68" s="224"/>
      <c r="P68" s="225"/>
      <c r="Q68" s="58"/>
      <c r="R68" s="19"/>
      <c r="S68" s="82"/>
      <c r="T68" s="123"/>
      <c r="U68" s="58"/>
      <c r="V68" s="58"/>
    </row>
    <row r="69" spans="1:22" ht="25.5" customHeight="1" thickBot="1">
      <c r="B69" s="19"/>
      <c r="C69" s="255"/>
      <c r="D69" s="11"/>
      <c r="E69" s="11"/>
      <c r="F69" s="11"/>
      <c r="G69" s="11"/>
      <c r="H69" s="11"/>
      <c r="I69" s="11"/>
      <c r="J69" s="11"/>
      <c r="K69" s="178" t="s">
        <v>69</v>
      </c>
      <c r="L69" s="178"/>
      <c r="M69" s="256"/>
      <c r="N69" s="223"/>
      <c r="O69" s="224"/>
      <c r="P69" s="225"/>
      <c r="Q69" s="58"/>
      <c r="R69" s="19"/>
      <c r="S69" s="82"/>
      <c r="T69" s="123"/>
      <c r="U69" s="58"/>
      <c r="V69" s="58"/>
    </row>
    <row r="70" spans="1:22" ht="25.5" customHeight="1" thickBot="1">
      <c r="B70" s="19"/>
      <c r="C70" s="258"/>
      <c r="D70" s="229" t="s">
        <v>107</v>
      </c>
      <c r="E70" s="229"/>
      <c r="F70" s="229"/>
      <c r="G70" s="229"/>
      <c r="H70" s="229"/>
      <c r="I70" s="229"/>
      <c r="J70" s="86"/>
      <c r="K70" s="87"/>
      <c r="L70" s="87"/>
      <c r="M70" s="87"/>
      <c r="N70" s="134"/>
      <c r="O70" s="135"/>
      <c r="P70" s="136"/>
      <c r="Q70" s="89"/>
      <c r="R70" s="19"/>
      <c r="S70" s="82"/>
      <c r="T70" s="123"/>
      <c r="U70" s="58"/>
      <c r="V70" s="58"/>
    </row>
    <row r="71" spans="1:22" ht="25.5" customHeight="1" thickBot="1">
      <c r="B71" s="19"/>
      <c r="C71" s="259"/>
      <c r="D71" s="57">
        <v>0</v>
      </c>
      <c r="E71" s="11" t="s">
        <v>114</v>
      </c>
      <c r="F71" s="57">
        <v>0</v>
      </c>
      <c r="G71" s="177" t="s">
        <v>133</v>
      </c>
      <c r="H71" s="177"/>
      <c r="I71" s="177"/>
      <c r="J71" s="98"/>
      <c r="K71" s="178" t="s">
        <v>69</v>
      </c>
      <c r="L71" s="178"/>
      <c r="M71" s="178"/>
      <c r="N71" s="137"/>
      <c r="O71" s="138"/>
      <c r="P71" s="139"/>
      <c r="Q71" s="58"/>
      <c r="R71" s="19"/>
      <c r="S71" s="82"/>
      <c r="T71" s="123"/>
      <c r="U71" s="58"/>
      <c r="V71" s="58"/>
    </row>
    <row r="72" spans="1:22" s="19" customFormat="1" ht="25.5" customHeight="1" thickBot="1">
      <c r="C72" s="260"/>
      <c r="D72" s="116"/>
      <c r="E72" s="9"/>
      <c r="F72" s="116"/>
      <c r="G72" s="106"/>
      <c r="H72" s="106"/>
      <c r="I72" s="106"/>
      <c r="J72" s="116"/>
      <c r="K72" s="117"/>
      <c r="L72" s="117"/>
      <c r="M72" s="117"/>
      <c r="N72" s="140"/>
      <c r="O72" s="141"/>
      <c r="P72" s="142"/>
      <c r="S72" s="82"/>
      <c r="T72" s="123"/>
      <c r="U72" s="58"/>
      <c r="V72" s="58"/>
    </row>
    <row r="73" spans="1:22" s="19" customFormat="1">
      <c r="T73" s="58"/>
      <c r="U73" s="58"/>
      <c r="V73" s="58"/>
    </row>
    <row r="74" spans="1:22" s="58" customFormat="1"/>
    <row r="75" spans="1:22" s="58" customFormat="1" ht="24.6" customHeight="1">
      <c r="C75" s="118"/>
      <c r="D75" s="119"/>
      <c r="E75" s="119"/>
      <c r="F75" s="119"/>
      <c r="G75" s="119"/>
      <c r="H75" s="119"/>
      <c r="I75" s="119"/>
      <c r="J75" s="98"/>
      <c r="K75" s="120"/>
      <c r="L75" s="120"/>
      <c r="M75" s="120"/>
      <c r="N75" s="121"/>
      <c r="O75" s="122"/>
      <c r="P75" s="122"/>
      <c r="Q75" s="121"/>
      <c r="R75" s="122"/>
      <c r="S75" s="122"/>
      <c r="T75" s="122"/>
    </row>
    <row r="76" spans="1:22" s="58" customFormat="1" ht="24.6" customHeight="1">
      <c r="C76" s="118"/>
      <c r="D76" s="119"/>
      <c r="E76" s="119"/>
      <c r="F76" s="119"/>
      <c r="G76" s="119"/>
      <c r="H76" s="119"/>
      <c r="I76" s="119"/>
      <c r="J76" s="98"/>
      <c r="K76" s="120"/>
      <c r="L76" s="120"/>
      <c r="M76" s="120"/>
      <c r="N76" s="121"/>
      <c r="O76" s="122"/>
      <c r="P76" s="122"/>
      <c r="Q76" s="121"/>
      <c r="R76" s="122"/>
      <c r="S76" s="122"/>
      <c r="T76" s="122"/>
    </row>
    <row r="77" spans="1:22" s="19" customFormat="1" ht="15.75" thickBot="1">
      <c r="T77" s="58"/>
      <c r="U77" s="58"/>
      <c r="V77" s="58"/>
    </row>
    <row r="78" spans="1:22" ht="83.25" customHeight="1" thickBot="1">
      <c r="B78" s="19"/>
      <c r="C78" s="40" t="s">
        <v>9</v>
      </c>
      <c r="D78" s="235" t="s">
        <v>6</v>
      </c>
      <c r="E78" s="236"/>
      <c r="F78" s="236"/>
      <c r="G78" s="236"/>
      <c r="H78" s="236"/>
      <c r="I78" s="236"/>
      <c r="J78" s="236"/>
      <c r="K78" s="236"/>
      <c r="L78" s="236"/>
      <c r="M78" s="237"/>
      <c r="N78" s="205" t="s">
        <v>104</v>
      </c>
      <c r="O78" s="206"/>
      <c r="P78" s="207"/>
      <c r="Q78" s="58"/>
      <c r="R78" s="19"/>
      <c r="S78" s="82"/>
      <c r="T78" s="124"/>
      <c r="U78" s="58"/>
      <c r="V78" s="58"/>
    </row>
    <row r="79" spans="1:22" ht="25.5" customHeight="1" thickBot="1">
      <c r="B79" s="19"/>
      <c r="C79" s="247"/>
      <c r="D79" s="250" t="s">
        <v>111</v>
      </c>
      <c r="E79" s="229"/>
      <c r="F79" s="229"/>
      <c r="G79" s="229"/>
      <c r="H79" s="229"/>
      <c r="I79" s="229"/>
      <c r="J79" s="229"/>
      <c r="K79" s="229"/>
      <c r="L79" s="229"/>
      <c r="M79" s="251"/>
      <c r="N79" s="220"/>
      <c r="O79" s="221"/>
      <c r="P79" s="222"/>
      <c r="Q79" s="58"/>
      <c r="R79" s="19"/>
      <c r="S79" s="82"/>
      <c r="T79" s="123"/>
      <c r="U79" s="58"/>
      <c r="V79" s="58"/>
    </row>
    <row r="80" spans="1:22" ht="25.5" customHeight="1" thickBot="1">
      <c r="B80" s="19"/>
      <c r="C80" s="248"/>
      <c r="D80" s="57">
        <v>0</v>
      </c>
      <c r="E80" s="11" t="s">
        <v>71</v>
      </c>
      <c r="F80" s="37"/>
      <c r="G80" s="177"/>
      <c r="H80" s="177"/>
      <c r="I80" s="177"/>
      <c r="J80" s="11"/>
      <c r="K80" s="11"/>
      <c r="L80" s="11"/>
      <c r="M80" s="5"/>
      <c r="N80" s="223"/>
      <c r="O80" s="224"/>
      <c r="P80" s="225"/>
      <c r="Q80" s="58"/>
      <c r="R80" s="19"/>
      <c r="S80" s="82"/>
      <c r="T80" s="123"/>
      <c r="U80" s="58"/>
      <c r="V80" s="58"/>
    </row>
    <row r="81" spans="2:22" ht="25.5" customHeight="1" thickBot="1">
      <c r="B81" s="19"/>
      <c r="C81" s="249"/>
      <c r="D81" s="13"/>
      <c r="E81" s="9"/>
      <c r="F81" s="9"/>
      <c r="G81" s="9"/>
      <c r="H81" s="9"/>
      <c r="I81" s="9"/>
      <c r="J81" s="9"/>
      <c r="K81" s="252" t="s">
        <v>69</v>
      </c>
      <c r="L81" s="252"/>
      <c r="M81" s="253"/>
      <c r="N81" s="226"/>
      <c r="O81" s="227"/>
      <c r="P81" s="228"/>
      <c r="Q81" s="58"/>
      <c r="R81" s="19"/>
      <c r="S81" s="82"/>
      <c r="T81" s="123"/>
      <c r="U81" s="58"/>
      <c r="V81" s="58"/>
    </row>
    <row r="82" spans="2:22" ht="25.5" customHeight="1" thickBot="1">
      <c r="B82" s="19"/>
      <c r="C82" s="247"/>
      <c r="D82" s="250" t="s">
        <v>112</v>
      </c>
      <c r="E82" s="229"/>
      <c r="F82" s="229"/>
      <c r="G82" s="229"/>
      <c r="H82" s="229"/>
      <c r="I82" s="229"/>
      <c r="J82" s="229"/>
      <c r="K82" s="229"/>
      <c r="L82" s="229"/>
      <c r="M82" s="251"/>
      <c r="N82" s="220"/>
      <c r="O82" s="221"/>
      <c r="P82" s="222"/>
      <c r="Q82" s="58"/>
      <c r="R82" s="19"/>
      <c r="S82" s="19"/>
      <c r="T82" s="58"/>
      <c r="U82" s="58"/>
      <c r="V82" s="58"/>
    </row>
    <row r="83" spans="2:22" ht="25.5" customHeight="1" thickBot="1">
      <c r="B83" s="19"/>
      <c r="C83" s="248"/>
      <c r="D83" s="57">
        <v>0</v>
      </c>
      <c r="E83" s="11" t="s">
        <v>127</v>
      </c>
      <c r="F83" s="57">
        <v>0</v>
      </c>
      <c r="G83" s="15" t="s">
        <v>86</v>
      </c>
      <c r="H83" s="57">
        <v>0</v>
      </c>
      <c r="I83" s="179" t="s">
        <v>155</v>
      </c>
      <c r="J83" s="177"/>
      <c r="K83" s="177"/>
      <c r="L83" s="11"/>
      <c r="M83" s="5"/>
      <c r="N83" s="223"/>
      <c r="O83" s="224"/>
      <c r="P83" s="225"/>
      <c r="Q83" s="58"/>
      <c r="R83" s="19"/>
      <c r="S83" s="19"/>
      <c r="T83" s="58"/>
      <c r="U83" s="58"/>
      <c r="V83" s="58"/>
    </row>
    <row r="84" spans="2:22" ht="25.5" customHeight="1" thickBot="1">
      <c r="B84" s="19"/>
      <c r="C84" s="249"/>
      <c r="D84" s="13"/>
      <c r="E84" s="9"/>
      <c r="F84" s="9"/>
      <c r="G84" s="9"/>
      <c r="H84" s="9"/>
      <c r="I84" s="9"/>
      <c r="J84" s="9"/>
      <c r="K84" s="252" t="s">
        <v>69</v>
      </c>
      <c r="L84" s="252"/>
      <c r="M84" s="253"/>
      <c r="N84" s="226"/>
      <c r="O84" s="227"/>
      <c r="P84" s="228"/>
      <c r="Q84" s="58"/>
      <c r="R84" s="19"/>
      <c r="S84" s="19"/>
      <c r="T84" s="58"/>
      <c r="U84" s="58"/>
      <c r="V84" s="58"/>
    </row>
    <row r="85" spans="2:22" ht="25.5" customHeight="1" thickBot="1">
      <c r="B85" s="19"/>
      <c r="C85" s="254"/>
      <c r="D85" s="250" t="s">
        <v>113</v>
      </c>
      <c r="E85" s="229"/>
      <c r="F85" s="229"/>
      <c r="G85" s="229"/>
      <c r="H85" s="229"/>
      <c r="I85" s="229"/>
      <c r="J85" s="229"/>
      <c r="K85" s="229"/>
      <c r="L85" s="229"/>
      <c r="M85" s="251"/>
      <c r="N85" s="220"/>
      <c r="O85" s="221"/>
      <c r="P85" s="222"/>
      <c r="Q85" s="58"/>
      <c r="R85" s="19"/>
      <c r="S85" s="19"/>
      <c r="T85" s="58"/>
      <c r="U85" s="58"/>
      <c r="V85" s="58"/>
    </row>
    <row r="86" spans="2:22" ht="25.5" customHeight="1" thickBot="1">
      <c r="B86" s="19"/>
      <c r="C86" s="255"/>
      <c r="D86" s="57">
        <v>0</v>
      </c>
      <c r="E86" s="11" t="s">
        <v>141</v>
      </c>
      <c r="F86" s="57">
        <v>0</v>
      </c>
      <c r="G86" s="179" t="s">
        <v>158</v>
      </c>
      <c r="H86" s="177"/>
      <c r="I86" s="261"/>
      <c r="J86" s="57">
        <v>0</v>
      </c>
      <c r="K86" s="179" t="s">
        <v>144</v>
      </c>
      <c r="L86" s="177"/>
      <c r="M86" s="261"/>
      <c r="N86" s="223"/>
      <c r="O86" s="224"/>
      <c r="P86" s="225"/>
      <c r="Q86" s="58"/>
      <c r="R86" s="19"/>
      <c r="S86" s="19"/>
      <c r="T86" s="58"/>
      <c r="U86" s="58"/>
      <c r="V86" s="58"/>
    </row>
    <row r="87" spans="2:22" ht="25.5" customHeight="1" thickBot="1">
      <c r="B87" s="19"/>
      <c r="C87" s="255"/>
      <c r="D87" s="57">
        <v>0</v>
      </c>
      <c r="E87" s="11" t="s">
        <v>142</v>
      </c>
      <c r="F87" s="57">
        <v>0</v>
      </c>
      <c r="G87" s="179" t="s">
        <v>159</v>
      </c>
      <c r="H87" s="177"/>
      <c r="I87" s="261"/>
      <c r="J87" s="57">
        <v>0</v>
      </c>
      <c r="K87" s="179" t="s">
        <v>143</v>
      </c>
      <c r="L87" s="177"/>
      <c r="M87" s="261"/>
      <c r="N87" s="223"/>
      <c r="O87" s="224"/>
      <c r="P87" s="225"/>
      <c r="Q87" s="58"/>
      <c r="R87" s="19"/>
      <c r="S87" s="19"/>
      <c r="T87" s="58"/>
      <c r="U87" s="58"/>
      <c r="V87" s="58"/>
    </row>
    <row r="88" spans="2:22" ht="25.5" customHeight="1" thickBot="1">
      <c r="B88" s="19"/>
      <c r="C88" s="277"/>
      <c r="D88" s="8"/>
      <c r="E88" s="11"/>
      <c r="F88" s="11"/>
      <c r="G88" s="11"/>
      <c r="H88" s="11"/>
      <c r="I88" s="11"/>
      <c r="J88" s="11"/>
      <c r="K88" s="178" t="s">
        <v>70</v>
      </c>
      <c r="L88" s="178"/>
      <c r="M88" s="256"/>
      <c r="N88" s="226"/>
      <c r="O88" s="227"/>
      <c r="P88" s="228"/>
      <c r="Q88" s="58"/>
      <c r="R88" s="19"/>
      <c r="S88" s="19"/>
      <c r="T88" s="58"/>
      <c r="U88" s="58"/>
      <c r="V88" s="58"/>
    </row>
    <row r="89" spans="2:22" ht="25.5" customHeight="1" thickBot="1">
      <c r="B89" s="19"/>
      <c r="C89" s="254"/>
      <c r="D89" s="250" t="s">
        <v>145</v>
      </c>
      <c r="E89" s="229"/>
      <c r="F89" s="229"/>
      <c r="G89" s="229"/>
      <c r="H89" s="229"/>
      <c r="I89" s="229"/>
      <c r="J89" s="229"/>
      <c r="K89" s="229"/>
      <c r="L89" s="229"/>
      <c r="M89" s="251"/>
      <c r="N89" s="220"/>
      <c r="O89" s="221"/>
      <c r="P89" s="222"/>
      <c r="Q89" s="58"/>
      <c r="R89" s="19"/>
      <c r="S89" s="19"/>
      <c r="T89" s="58"/>
      <c r="U89" s="58"/>
      <c r="V89" s="58"/>
    </row>
    <row r="90" spans="2:22" ht="25.5" customHeight="1" thickBot="1">
      <c r="B90" s="19"/>
      <c r="C90" s="255"/>
      <c r="D90" s="57">
        <v>0</v>
      </c>
      <c r="E90" s="179" t="s">
        <v>149</v>
      </c>
      <c r="F90" s="177"/>
      <c r="G90" s="177"/>
      <c r="H90" s="98"/>
      <c r="I90" s="177"/>
      <c r="J90" s="177"/>
      <c r="K90" s="177"/>
      <c r="L90" s="177"/>
      <c r="M90" s="261"/>
      <c r="N90" s="223"/>
      <c r="O90" s="224"/>
      <c r="P90" s="225"/>
      <c r="Q90" s="58"/>
      <c r="R90" s="19"/>
      <c r="S90" s="19"/>
      <c r="T90" s="58"/>
      <c r="U90" s="58"/>
      <c r="V90" s="58"/>
    </row>
    <row r="91" spans="2:22" ht="25.5" customHeight="1" thickBot="1">
      <c r="B91" s="19"/>
      <c r="C91" s="255"/>
      <c r="D91" s="57">
        <v>0</v>
      </c>
      <c r="E91" s="179" t="s">
        <v>150</v>
      </c>
      <c r="F91" s="177"/>
      <c r="G91" s="177"/>
      <c r="H91" s="177"/>
      <c r="I91" s="177"/>
      <c r="J91" s="177"/>
      <c r="K91" s="16"/>
      <c r="L91" s="16"/>
      <c r="M91" s="85"/>
      <c r="N91" s="223"/>
      <c r="O91" s="224"/>
      <c r="P91" s="225"/>
      <c r="Q91" s="58"/>
      <c r="R91" s="19"/>
      <c r="S91" s="19"/>
      <c r="T91" s="58"/>
      <c r="U91" s="58"/>
      <c r="V91" s="58"/>
    </row>
    <row r="92" spans="2:22" ht="25.5" customHeight="1" thickBot="1">
      <c r="B92" s="19"/>
      <c r="C92" s="277"/>
      <c r="D92" s="99"/>
      <c r="E92" s="100"/>
      <c r="F92" s="88"/>
      <c r="G92" s="101"/>
      <c r="H92" s="88"/>
      <c r="I92" s="102"/>
      <c r="J92" s="102"/>
      <c r="K92" s="252" t="s">
        <v>70</v>
      </c>
      <c r="L92" s="252"/>
      <c r="M92" s="253"/>
      <c r="N92" s="226"/>
      <c r="O92" s="227"/>
      <c r="P92" s="228"/>
      <c r="Q92" s="58"/>
      <c r="R92" s="19"/>
      <c r="S92" s="19"/>
      <c r="T92" s="58"/>
      <c r="U92" s="58"/>
      <c r="V92" s="58"/>
    </row>
    <row r="93" spans="2:22" ht="25.5" customHeight="1" thickBot="1">
      <c r="B93" s="19"/>
      <c r="C93" s="254"/>
      <c r="D93" s="179" t="s">
        <v>146</v>
      </c>
      <c r="E93" s="177"/>
      <c r="F93" s="177"/>
      <c r="G93" s="177"/>
      <c r="H93" s="177"/>
      <c r="I93" s="177"/>
      <c r="J93" s="177"/>
      <c r="K93" s="177"/>
      <c r="L93" s="177"/>
      <c r="M93" s="261"/>
      <c r="N93" s="220"/>
      <c r="O93" s="221"/>
      <c r="P93" s="222"/>
      <c r="Q93" s="58"/>
      <c r="R93" s="19"/>
      <c r="S93" s="19"/>
      <c r="T93" s="58"/>
      <c r="U93" s="58"/>
      <c r="V93" s="58"/>
    </row>
    <row r="94" spans="2:22" ht="25.5" customHeight="1" thickBot="1">
      <c r="B94" s="19"/>
      <c r="C94" s="255"/>
      <c r="D94" s="57">
        <v>0</v>
      </c>
      <c r="E94" s="179" t="s">
        <v>148</v>
      </c>
      <c r="F94" s="177"/>
      <c r="G94" s="177"/>
      <c r="H94" s="177"/>
      <c r="I94" s="177"/>
      <c r="J94" s="98"/>
      <c r="K94" s="177"/>
      <c r="L94" s="177"/>
      <c r="M94" s="261"/>
      <c r="N94" s="223"/>
      <c r="O94" s="224"/>
      <c r="P94" s="225"/>
      <c r="Q94" s="58"/>
      <c r="R94" s="19"/>
      <c r="S94" s="19"/>
      <c r="T94" s="58"/>
      <c r="U94" s="58"/>
      <c r="V94" s="58"/>
    </row>
    <row r="95" spans="2:22" ht="25.5" customHeight="1" thickBot="1">
      <c r="B95" s="19"/>
      <c r="C95" s="255"/>
      <c r="D95" s="57">
        <v>0</v>
      </c>
      <c r="E95" s="179" t="s">
        <v>147</v>
      </c>
      <c r="F95" s="177"/>
      <c r="G95" s="177"/>
      <c r="H95" s="177"/>
      <c r="I95" s="177"/>
      <c r="J95" s="98"/>
      <c r="K95" s="177"/>
      <c r="L95" s="177"/>
      <c r="M95" s="261"/>
      <c r="N95" s="223"/>
      <c r="O95" s="224"/>
      <c r="P95" s="225"/>
      <c r="Q95" s="58"/>
      <c r="R95" s="19"/>
      <c r="S95" s="19"/>
      <c r="T95" s="58"/>
      <c r="U95" s="58"/>
      <c r="V95" s="58"/>
    </row>
    <row r="96" spans="2:22" ht="25.5" customHeight="1" thickBot="1">
      <c r="B96" s="19"/>
      <c r="C96" s="277"/>
      <c r="D96" s="8"/>
      <c r="E96" s="11"/>
      <c r="F96" s="11"/>
      <c r="G96" s="11"/>
      <c r="H96" s="11"/>
      <c r="I96" s="11"/>
      <c r="J96" s="11"/>
      <c r="K96" s="178" t="s">
        <v>70</v>
      </c>
      <c r="L96" s="178"/>
      <c r="M96" s="256"/>
      <c r="N96" s="226"/>
      <c r="O96" s="227"/>
      <c r="P96" s="228"/>
      <c r="Q96" s="58"/>
      <c r="R96" s="19"/>
      <c r="S96" s="19"/>
      <c r="T96" s="58"/>
      <c r="U96" s="58"/>
      <c r="V96" s="58"/>
    </row>
    <row r="97" spans="2:22" ht="25.5" customHeight="1" thickBot="1">
      <c r="B97" s="19"/>
      <c r="C97" s="254"/>
      <c r="D97" s="250" t="s">
        <v>153</v>
      </c>
      <c r="E97" s="229"/>
      <c r="F97" s="229"/>
      <c r="G97" s="229"/>
      <c r="H97" s="229"/>
      <c r="I97" s="229"/>
      <c r="J97" s="229"/>
      <c r="K97" s="229"/>
      <c r="L97" s="229"/>
      <c r="M97" s="251"/>
      <c r="N97" s="220"/>
      <c r="O97" s="221"/>
      <c r="P97" s="222"/>
      <c r="Q97" s="58"/>
      <c r="R97" s="19"/>
      <c r="S97" s="19"/>
      <c r="T97" s="58"/>
      <c r="U97" s="58"/>
      <c r="V97" s="58"/>
    </row>
    <row r="98" spans="2:22" ht="25.5" customHeight="1" thickBot="1">
      <c r="B98" s="19"/>
      <c r="C98" s="255"/>
      <c r="D98" s="57">
        <v>0</v>
      </c>
      <c r="E98" s="11" t="s">
        <v>154</v>
      </c>
      <c r="F98" s="95"/>
      <c r="G98" s="11"/>
      <c r="H98" s="11"/>
      <c r="I98" s="11"/>
      <c r="J98" s="11"/>
      <c r="K98" s="11"/>
      <c r="L98" s="11"/>
      <c r="M98" s="5"/>
      <c r="N98" s="223"/>
      <c r="O98" s="224"/>
      <c r="P98" s="225"/>
      <c r="Q98" s="58"/>
      <c r="R98" s="19"/>
      <c r="S98" s="19"/>
      <c r="T98" s="58"/>
      <c r="U98" s="58"/>
      <c r="V98" s="58"/>
    </row>
    <row r="99" spans="2:22" ht="25.5" customHeight="1" thickBot="1">
      <c r="B99" s="19"/>
      <c r="C99" s="277"/>
      <c r="D99" s="8"/>
      <c r="E99" s="11"/>
      <c r="F99" s="11"/>
      <c r="G99" s="11"/>
      <c r="H99" s="11"/>
      <c r="I99" s="11"/>
      <c r="J99" s="11"/>
      <c r="K99" s="178" t="s">
        <v>70</v>
      </c>
      <c r="L99" s="178"/>
      <c r="M99" s="256"/>
      <c r="N99" s="226"/>
      <c r="O99" s="227"/>
      <c r="P99" s="228"/>
      <c r="Q99" s="58"/>
      <c r="R99" s="19"/>
      <c r="S99" s="19"/>
      <c r="T99" s="58"/>
      <c r="U99" s="58"/>
      <c r="V99" s="58"/>
    </row>
    <row r="100" spans="2:22" ht="25.5" customHeight="1" thickBot="1">
      <c r="B100" s="19"/>
      <c r="C100" s="254"/>
      <c r="D100" s="250" t="s">
        <v>115</v>
      </c>
      <c r="E100" s="229"/>
      <c r="F100" s="229"/>
      <c r="G100" s="229"/>
      <c r="H100" s="229"/>
      <c r="I100" s="229"/>
      <c r="J100" s="229"/>
      <c r="K100" s="229"/>
      <c r="L100" s="229"/>
      <c r="M100" s="251"/>
      <c r="N100" s="220"/>
      <c r="O100" s="221"/>
      <c r="P100" s="222"/>
      <c r="Q100" s="58"/>
      <c r="R100" s="19"/>
      <c r="S100" s="19"/>
      <c r="T100" s="58"/>
      <c r="U100" s="58"/>
      <c r="V100" s="58"/>
    </row>
    <row r="101" spans="2:22" ht="25.5" customHeight="1" thickBot="1">
      <c r="B101" s="19"/>
      <c r="C101" s="255"/>
      <c r="D101" s="57">
        <v>0</v>
      </c>
      <c r="E101" s="179" t="s">
        <v>151</v>
      </c>
      <c r="F101" s="177"/>
      <c r="H101" s="57">
        <v>0</v>
      </c>
      <c r="I101" s="179" t="s">
        <v>152</v>
      </c>
      <c r="J101" s="177"/>
      <c r="K101" s="177"/>
      <c r="L101" s="177"/>
      <c r="M101" s="5"/>
      <c r="N101" s="223"/>
      <c r="O101" s="224"/>
      <c r="P101" s="225"/>
      <c r="Q101" s="58"/>
      <c r="R101" s="19"/>
      <c r="S101" s="19"/>
      <c r="T101" s="58"/>
      <c r="U101" s="58"/>
      <c r="V101" s="58"/>
    </row>
    <row r="102" spans="2:22" ht="25.5" customHeight="1" thickBot="1">
      <c r="B102" s="19"/>
      <c r="C102" s="277"/>
      <c r="D102" s="8"/>
      <c r="E102" s="11"/>
      <c r="F102" s="11"/>
      <c r="G102" s="11"/>
      <c r="H102" s="11"/>
      <c r="I102" s="11"/>
      <c r="J102" s="11"/>
      <c r="K102" s="178" t="s">
        <v>70</v>
      </c>
      <c r="L102" s="178"/>
      <c r="M102" s="256"/>
      <c r="N102" s="226"/>
      <c r="O102" s="227"/>
      <c r="P102" s="228"/>
      <c r="Q102" s="58"/>
      <c r="R102" s="19"/>
      <c r="S102" s="19"/>
      <c r="T102" s="58"/>
      <c r="U102" s="58"/>
      <c r="V102" s="58"/>
    </row>
    <row r="103" spans="2:22" ht="25.5" customHeight="1" thickBot="1">
      <c r="B103" s="19"/>
      <c r="C103" s="247"/>
      <c r="D103" s="250" t="s">
        <v>116</v>
      </c>
      <c r="E103" s="229"/>
      <c r="F103" s="229"/>
      <c r="G103" s="229"/>
      <c r="H103" s="229"/>
      <c r="I103" s="229"/>
      <c r="J103" s="229"/>
      <c r="K103" s="229"/>
      <c r="L103" s="229"/>
      <c r="M103" s="251"/>
      <c r="N103" s="220"/>
      <c r="O103" s="221"/>
      <c r="P103" s="222"/>
      <c r="Q103" s="58"/>
      <c r="R103" s="19"/>
      <c r="S103" s="19"/>
      <c r="T103" s="58"/>
      <c r="U103" s="58"/>
      <c r="V103" s="58"/>
    </row>
    <row r="104" spans="2:22" ht="25.5" customHeight="1" thickBot="1">
      <c r="B104" s="19"/>
      <c r="C104" s="248"/>
      <c r="D104" s="57">
        <v>0</v>
      </c>
      <c r="E104" s="11" t="s">
        <v>88</v>
      </c>
      <c r="F104" s="57">
        <v>0</v>
      </c>
      <c r="G104" s="11" t="s">
        <v>89</v>
      </c>
      <c r="H104" s="11"/>
      <c r="I104" s="11"/>
      <c r="J104" s="11"/>
      <c r="K104" s="11"/>
      <c r="L104" s="11"/>
      <c r="M104" s="5"/>
      <c r="N104" s="223"/>
      <c r="O104" s="224"/>
      <c r="P104" s="225"/>
      <c r="Q104" s="58"/>
      <c r="R104" s="19"/>
      <c r="S104" s="19"/>
      <c r="T104" s="58"/>
      <c r="U104" s="58"/>
      <c r="V104" s="58"/>
    </row>
    <row r="105" spans="2:22" ht="25.5" customHeight="1" thickBot="1">
      <c r="B105" s="19"/>
      <c r="C105" s="249"/>
      <c r="D105" s="8"/>
      <c r="E105" s="11"/>
      <c r="F105" s="11"/>
      <c r="G105" s="11"/>
      <c r="H105" s="11"/>
      <c r="I105" s="11"/>
      <c r="J105" s="11"/>
      <c r="K105" s="178" t="s">
        <v>70</v>
      </c>
      <c r="L105" s="178"/>
      <c r="M105" s="256"/>
      <c r="N105" s="226"/>
      <c r="O105" s="227"/>
      <c r="P105" s="228"/>
      <c r="Q105" s="58"/>
      <c r="R105" s="19"/>
      <c r="S105" s="19"/>
      <c r="T105" s="58"/>
      <c r="U105" s="58"/>
      <c r="V105" s="58"/>
    </row>
    <row r="106" spans="2:22" ht="25.5" customHeight="1" thickBot="1">
      <c r="B106" s="19"/>
      <c r="C106" s="247"/>
      <c r="D106" s="250" t="s">
        <v>90</v>
      </c>
      <c r="E106" s="229"/>
      <c r="F106" s="229"/>
      <c r="G106" s="229"/>
      <c r="H106" s="229"/>
      <c r="I106" s="229"/>
      <c r="J106" s="229"/>
      <c r="K106" s="229"/>
      <c r="L106" s="229"/>
      <c r="M106" s="251"/>
      <c r="N106" s="220"/>
      <c r="O106" s="221"/>
      <c r="P106" s="222"/>
      <c r="Q106" s="58"/>
      <c r="R106" s="19"/>
      <c r="S106" s="19"/>
      <c r="T106" s="58"/>
      <c r="U106" s="58"/>
      <c r="V106" s="58"/>
    </row>
    <row r="107" spans="2:22" ht="25.5" customHeight="1" thickBot="1">
      <c r="B107" s="19"/>
      <c r="C107" s="248"/>
      <c r="D107" s="57">
        <v>0</v>
      </c>
      <c r="E107" s="11" t="s">
        <v>91</v>
      </c>
      <c r="F107" s="57">
        <v>0</v>
      </c>
      <c r="G107" s="11" t="s">
        <v>92</v>
      </c>
      <c r="H107" s="11"/>
      <c r="I107" s="11"/>
      <c r="J107" s="11"/>
      <c r="K107" s="11"/>
      <c r="L107" s="11"/>
      <c r="M107" s="5"/>
      <c r="N107" s="223"/>
      <c r="O107" s="224"/>
      <c r="P107" s="225"/>
      <c r="Q107" s="58"/>
      <c r="R107" s="19"/>
      <c r="S107" s="19"/>
      <c r="T107" s="58"/>
      <c r="U107" s="58"/>
      <c r="V107" s="58"/>
    </row>
    <row r="108" spans="2:22" ht="25.5" customHeight="1" thickBot="1">
      <c r="B108" s="19"/>
      <c r="C108" s="249"/>
      <c r="D108" s="8"/>
      <c r="E108" s="11"/>
      <c r="F108" s="11"/>
      <c r="G108" s="11"/>
      <c r="H108" s="11"/>
      <c r="I108" s="11"/>
      <c r="J108" s="11"/>
      <c r="K108" s="178" t="s">
        <v>70</v>
      </c>
      <c r="L108" s="178"/>
      <c r="M108" s="256"/>
      <c r="N108" s="226"/>
      <c r="O108" s="227"/>
      <c r="P108" s="228"/>
      <c r="Q108" s="58"/>
      <c r="R108" s="19"/>
      <c r="S108" s="19"/>
      <c r="T108" s="58"/>
      <c r="U108" s="58"/>
      <c r="V108" s="58"/>
    </row>
    <row r="109" spans="2:22" ht="25.5" customHeight="1" thickBot="1">
      <c r="B109" s="19"/>
      <c r="C109" s="262"/>
      <c r="D109" s="250" t="s">
        <v>97</v>
      </c>
      <c r="E109" s="229"/>
      <c r="F109" s="229"/>
      <c r="G109" s="229"/>
      <c r="H109" s="229"/>
      <c r="I109" s="229"/>
      <c r="J109" s="229"/>
      <c r="K109" s="229"/>
      <c r="L109" s="229"/>
      <c r="M109" s="7"/>
      <c r="N109" s="220"/>
      <c r="O109" s="221"/>
      <c r="P109" s="222"/>
      <c r="Q109" s="58"/>
      <c r="R109" s="19"/>
      <c r="S109" s="19"/>
      <c r="T109" s="58"/>
      <c r="U109" s="58"/>
      <c r="V109" s="58"/>
    </row>
    <row r="110" spans="2:22" ht="25.5" customHeight="1" thickBot="1">
      <c r="B110" s="19"/>
      <c r="C110" s="263"/>
      <c r="D110" s="57">
        <v>0</v>
      </c>
      <c r="E110" s="177" t="s">
        <v>96</v>
      </c>
      <c r="F110" s="177"/>
      <c r="G110" s="177"/>
      <c r="H110" s="57">
        <v>0</v>
      </c>
      <c r="I110" s="177" t="s">
        <v>98</v>
      </c>
      <c r="J110" s="177"/>
      <c r="K110" s="177"/>
      <c r="L110" s="177"/>
      <c r="M110" s="261"/>
      <c r="N110" s="223"/>
      <c r="O110" s="224"/>
      <c r="P110" s="225"/>
      <c r="Q110" s="58"/>
      <c r="R110" s="19"/>
      <c r="S110" s="19"/>
      <c r="T110" s="58"/>
      <c r="U110" s="58"/>
      <c r="V110" s="58"/>
    </row>
    <row r="111" spans="2:22" ht="25.5" customHeight="1" thickBot="1">
      <c r="B111" s="19"/>
      <c r="C111" s="264"/>
      <c r="D111" s="80"/>
      <c r="E111" s="265"/>
      <c r="F111" s="265"/>
      <c r="G111" s="265"/>
      <c r="H111" s="265"/>
      <c r="I111" s="9"/>
      <c r="J111" s="9"/>
      <c r="K111" s="252" t="s">
        <v>69</v>
      </c>
      <c r="L111" s="252"/>
      <c r="M111" s="253"/>
      <c r="N111" s="226"/>
      <c r="O111" s="227"/>
      <c r="P111" s="228"/>
      <c r="Q111" s="58"/>
      <c r="R111" s="19"/>
      <c r="S111" s="19"/>
      <c r="T111" s="58"/>
      <c r="U111" s="58"/>
      <c r="V111" s="58"/>
    </row>
    <row r="112" spans="2:22" ht="25.5" customHeight="1" thickBot="1">
      <c r="B112" s="19"/>
      <c r="C112" s="247"/>
      <c r="D112" s="179" t="s">
        <v>93</v>
      </c>
      <c r="E112" s="177"/>
      <c r="F112" s="177"/>
      <c r="G112" s="177"/>
      <c r="H112" s="177"/>
      <c r="I112" s="177"/>
      <c r="J112" s="177"/>
      <c r="K112" s="177"/>
      <c r="L112" s="177"/>
      <c r="M112" s="261"/>
      <c r="N112" s="220"/>
      <c r="O112" s="221"/>
      <c r="P112" s="222"/>
      <c r="Q112" s="58"/>
      <c r="R112" s="19"/>
      <c r="S112" s="19"/>
      <c r="T112" s="58"/>
      <c r="U112" s="58"/>
      <c r="V112" s="58"/>
    </row>
    <row r="113" spans="2:22" ht="25.5" customHeight="1" thickBot="1">
      <c r="B113" s="19"/>
      <c r="C113" s="248"/>
      <c r="D113" s="57">
        <v>0</v>
      </c>
      <c r="E113" s="179" t="s">
        <v>95</v>
      </c>
      <c r="F113" s="177"/>
      <c r="G113" s="177"/>
      <c r="H113" s="11"/>
      <c r="I113" s="11"/>
      <c r="J113" s="11"/>
      <c r="K113" s="11"/>
      <c r="L113" s="11"/>
      <c r="M113" s="5"/>
      <c r="N113" s="223"/>
      <c r="O113" s="224"/>
      <c r="P113" s="225"/>
      <c r="Q113" s="58"/>
      <c r="R113" s="19"/>
      <c r="S113" s="19"/>
      <c r="T113" s="58"/>
      <c r="U113" s="58"/>
      <c r="V113" s="58"/>
    </row>
    <row r="114" spans="2:22" ht="25.5" customHeight="1" thickBot="1">
      <c r="B114" s="19"/>
      <c r="C114" s="249"/>
      <c r="D114" s="8"/>
      <c r="E114" s="11" t="s">
        <v>94</v>
      </c>
      <c r="F114" s="11"/>
      <c r="G114" s="11"/>
      <c r="H114" s="11"/>
      <c r="I114" s="11"/>
      <c r="J114" s="11"/>
      <c r="K114" s="178" t="s">
        <v>70</v>
      </c>
      <c r="L114" s="178"/>
      <c r="M114" s="256"/>
      <c r="N114" s="226"/>
      <c r="O114" s="227"/>
      <c r="P114" s="228"/>
      <c r="Q114" s="58"/>
      <c r="R114" s="19"/>
      <c r="S114" s="19"/>
      <c r="T114" s="58"/>
      <c r="U114" s="58"/>
      <c r="V114" s="58"/>
    </row>
    <row r="115" spans="2:22" ht="25.5" customHeight="1" thickBot="1">
      <c r="B115" s="19"/>
      <c r="C115" s="247"/>
      <c r="D115" s="250" t="s">
        <v>25</v>
      </c>
      <c r="E115" s="229"/>
      <c r="F115" s="229"/>
      <c r="G115" s="229"/>
      <c r="H115" s="229"/>
      <c r="I115" s="229"/>
      <c r="J115" s="229"/>
      <c r="K115" s="229"/>
      <c r="L115" s="229"/>
      <c r="M115" s="251"/>
      <c r="N115" s="220"/>
      <c r="O115" s="221"/>
      <c r="P115" s="222"/>
      <c r="Q115" s="58"/>
      <c r="R115" s="19"/>
      <c r="S115" s="19"/>
      <c r="T115" s="58"/>
      <c r="U115" s="58"/>
      <c r="V115" s="58"/>
    </row>
    <row r="116" spans="2:22" ht="25.5" customHeight="1" thickBot="1">
      <c r="B116" s="19"/>
      <c r="C116" s="248"/>
      <c r="D116" s="57">
        <v>0</v>
      </c>
      <c r="E116" s="11" t="s">
        <v>39</v>
      </c>
      <c r="F116" s="57">
        <v>0</v>
      </c>
      <c r="G116" s="179" t="s">
        <v>40</v>
      </c>
      <c r="H116" s="177"/>
      <c r="I116" s="11"/>
      <c r="J116" s="11"/>
      <c r="K116" s="11"/>
      <c r="L116" s="11"/>
      <c r="M116" s="5"/>
      <c r="N116" s="223"/>
      <c r="O116" s="224"/>
      <c r="P116" s="225"/>
      <c r="Q116" s="58"/>
      <c r="R116" s="19"/>
      <c r="S116" s="19"/>
      <c r="T116" s="58"/>
      <c r="U116" s="58"/>
      <c r="V116" s="58"/>
    </row>
    <row r="117" spans="2:22" ht="25.5" customHeight="1" thickBot="1">
      <c r="B117" s="19"/>
      <c r="C117" s="249"/>
      <c r="D117" s="13"/>
      <c r="E117" s="9"/>
      <c r="F117" s="9"/>
      <c r="G117" s="9"/>
      <c r="H117" s="9"/>
      <c r="I117" s="9"/>
      <c r="J117" s="9"/>
      <c r="K117" s="252" t="s">
        <v>69</v>
      </c>
      <c r="L117" s="252"/>
      <c r="M117" s="253"/>
      <c r="N117" s="226"/>
      <c r="O117" s="227"/>
      <c r="P117" s="228"/>
      <c r="Q117" s="58"/>
      <c r="R117" s="19"/>
      <c r="S117" s="19"/>
      <c r="T117" s="58"/>
      <c r="U117" s="58"/>
      <c r="V117" s="58"/>
    </row>
    <row r="118" spans="2:22" ht="25.5" customHeight="1" thickBot="1">
      <c r="B118" s="19"/>
      <c r="C118" s="247"/>
      <c r="D118" s="250" t="s">
        <v>26</v>
      </c>
      <c r="E118" s="229"/>
      <c r="F118" s="229"/>
      <c r="G118" s="229"/>
      <c r="H118" s="229"/>
      <c r="I118" s="229"/>
      <c r="J118" s="229"/>
      <c r="K118" s="229"/>
      <c r="L118" s="229"/>
      <c r="M118" s="10"/>
      <c r="N118" s="220"/>
      <c r="O118" s="221"/>
      <c r="P118" s="222"/>
      <c r="Q118" s="58"/>
      <c r="R118" s="19"/>
      <c r="S118" s="19"/>
      <c r="T118" s="58"/>
      <c r="U118" s="58"/>
      <c r="V118" s="58"/>
    </row>
    <row r="119" spans="2:22" ht="25.5" customHeight="1" thickBot="1">
      <c r="B119" s="19"/>
      <c r="C119" s="248"/>
      <c r="D119" s="57">
        <v>0</v>
      </c>
      <c r="E119" s="177" t="s">
        <v>41</v>
      </c>
      <c r="F119" s="177"/>
      <c r="G119" s="177"/>
      <c r="H119" s="57">
        <v>0</v>
      </c>
      <c r="I119" s="177" t="s">
        <v>42</v>
      </c>
      <c r="J119" s="177"/>
      <c r="K119" s="177"/>
      <c r="L119" s="177"/>
      <c r="M119" s="177"/>
      <c r="N119" s="223"/>
      <c r="O119" s="224"/>
      <c r="P119" s="225"/>
      <c r="Q119" s="58"/>
      <c r="R119" s="19"/>
      <c r="S119" s="19"/>
      <c r="T119" s="58"/>
      <c r="U119" s="58"/>
      <c r="V119" s="58"/>
    </row>
    <row r="120" spans="2:22" ht="25.5" customHeight="1" thickBot="1">
      <c r="B120" s="19"/>
      <c r="C120" s="249"/>
      <c r="D120" s="57">
        <v>0</v>
      </c>
      <c r="E120" s="265" t="s">
        <v>43</v>
      </c>
      <c r="F120" s="265"/>
      <c r="G120" s="265"/>
      <c r="H120" s="265"/>
      <c r="I120" s="9"/>
      <c r="J120" s="9"/>
      <c r="K120" s="252" t="s">
        <v>69</v>
      </c>
      <c r="L120" s="252"/>
      <c r="M120" s="253"/>
      <c r="N120" s="226"/>
      <c r="O120" s="227"/>
      <c r="P120" s="228"/>
      <c r="Q120" s="58"/>
      <c r="R120" s="19"/>
      <c r="S120" s="19"/>
      <c r="T120" s="58"/>
      <c r="U120" s="58"/>
      <c r="V120" s="58"/>
    </row>
    <row r="121" spans="2:22" ht="25.5" customHeight="1" thickBot="1">
      <c r="B121" s="19"/>
      <c r="C121" s="247"/>
      <c r="D121" s="250" t="s">
        <v>27</v>
      </c>
      <c r="E121" s="229"/>
      <c r="F121" s="229"/>
      <c r="G121" s="229"/>
      <c r="H121" s="229"/>
      <c r="I121" s="229"/>
      <c r="J121" s="229"/>
      <c r="K121" s="229"/>
      <c r="L121" s="229"/>
      <c r="M121" s="251"/>
      <c r="N121" s="220"/>
      <c r="O121" s="221"/>
      <c r="P121" s="222"/>
      <c r="Q121" s="58"/>
      <c r="R121" s="19"/>
      <c r="S121" s="19"/>
      <c r="T121" s="58"/>
      <c r="U121" s="58"/>
      <c r="V121" s="58"/>
    </row>
    <row r="122" spans="2:22" ht="25.5" customHeight="1" thickBot="1">
      <c r="B122" s="19"/>
      <c r="C122" s="248"/>
      <c r="D122" s="57">
        <v>0</v>
      </c>
      <c r="E122" s="11" t="s">
        <v>45</v>
      </c>
      <c r="F122" s="57">
        <v>0</v>
      </c>
      <c r="G122" s="11" t="s">
        <v>44</v>
      </c>
      <c r="H122" s="11"/>
      <c r="I122" s="11"/>
      <c r="J122" s="11"/>
      <c r="K122" s="11"/>
      <c r="L122" s="11"/>
      <c r="M122" s="5"/>
      <c r="N122" s="223"/>
      <c r="O122" s="224"/>
      <c r="P122" s="225"/>
      <c r="Q122" s="58"/>
      <c r="R122" s="19"/>
      <c r="S122" s="19"/>
      <c r="T122" s="58"/>
      <c r="U122" s="58"/>
      <c r="V122" s="58"/>
    </row>
    <row r="123" spans="2:22" ht="25.5" customHeight="1" thickBot="1">
      <c r="B123" s="19"/>
      <c r="C123" s="249"/>
      <c r="D123" s="13"/>
      <c r="E123" s="9"/>
      <c r="F123" s="9"/>
      <c r="G123" s="9"/>
      <c r="H123" s="9"/>
      <c r="I123" s="9"/>
      <c r="J123" s="9"/>
      <c r="K123" s="252" t="s">
        <v>69</v>
      </c>
      <c r="L123" s="252"/>
      <c r="M123" s="253"/>
      <c r="N123" s="226"/>
      <c r="O123" s="227"/>
      <c r="P123" s="228"/>
      <c r="Q123" s="58"/>
      <c r="R123" s="19"/>
      <c r="S123" s="19"/>
      <c r="T123" s="58"/>
      <c r="U123" s="58"/>
      <c r="V123" s="58"/>
    </row>
    <row r="124" spans="2:22" ht="28.35" customHeight="1" thickBot="1">
      <c r="B124" s="19"/>
      <c r="C124" s="266" t="s">
        <v>49</v>
      </c>
      <c r="D124" s="267"/>
      <c r="E124" s="267"/>
      <c r="F124" s="267"/>
      <c r="G124" s="267"/>
      <c r="H124" s="267"/>
      <c r="I124" s="267"/>
      <c r="J124" s="267"/>
      <c r="K124" s="267"/>
      <c r="L124" s="267"/>
      <c r="M124" s="267"/>
      <c r="N124" s="267"/>
      <c r="O124" s="267"/>
      <c r="P124" s="56"/>
      <c r="Q124" s="58"/>
      <c r="R124" s="19"/>
      <c r="S124" s="19"/>
      <c r="T124" s="58"/>
      <c r="U124" s="58"/>
      <c r="V124" s="58"/>
    </row>
    <row r="125" spans="2:22" ht="25.5" customHeight="1" thickBot="1">
      <c r="B125" s="19"/>
      <c r="C125" s="247"/>
      <c r="D125" s="250" t="s">
        <v>28</v>
      </c>
      <c r="E125" s="229"/>
      <c r="F125" s="229"/>
      <c r="G125" s="229"/>
      <c r="H125" s="229"/>
      <c r="I125" s="229"/>
      <c r="J125" s="229"/>
      <c r="K125" s="229"/>
      <c r="L125" s="229"/>
      <c r="M125" s="251"/>
      <c r="N125" s="220"/>
      <c r="O125" s="221"/>
      <c r="P125" s="222"/>
      <c r="Q125" s="58"/>
      <c r="R125" s="19"/>
      <c r="S125" s="19"/>
      <c r="T125" s="58"/>
      <c r="U125" s="58"/>
      <c r="V125" s="58"/>
    </row>
    <row r="126" spans="2:22" ht="25.5" customHeight="1" thickBot="1">
      <c r="B126" s="19"/>
      <c r="C126" s="248"/>
      <c r="D126" s="57">
        <v>0</v>
      </c>
      <c r="E126" s="11" t="s">
        <v>46</v>
      </c>
      <c r="F126" s="57">
        <v>0</v>
      </c>
      <c r="G126" s="11" t="s">
        <v>47</v>
      </c>
      <c r="H126" s="11"/>
      <c r="I126" s="11"/>
      <c r="J126" s="11"/>
      <c r="K126" s="11"/>
      <c r="L126" s="11"/>
      <c r="M126" s="5"/>
      <c r="N126" s="223"/>
      <c r="O126" s="224"/>
      <c r="P126" s="225"/>
      <c r="Q126" s="58"/>
      <c r="R126" s="19"/>
      <c r="S126" s="19"/>
      <c r="T126" s="58"/>
      <c r="U126" s="58"/>
      <c r="V126" s="58"/>
    </row>
    <row r="127" spans="2:22" ht="25.5" customHeight="1" thickBot="1">
      <c r="B127" s="19"/>
      <c r="C127" s="249"/>
      <c r="D127" s="13"/>
      <c r="E127" s="9"/>
      <c r="F127" s="9"/>
      <c r="G127" s="9"/>
      <c r="H127" s="9"/>
      <c r="I127" s="9"/>
      <c r="J127" s="9"/>
      <c r="K127" s="252" t="s">
        <v>69</v>
      </c>
      <c r="L127" s="252"/>
      <c r="M127" s="253"/>
      <c r="N127" s="226"/>
      <c r="O127" s="227"/>
      <c r="P127" s="228"/>
      <c r="Q127" s="58"/>
      <c r="R127" s="19"/>
      <c r="S127" s="19"/>
      <c r="T127" s="58"/>
      <c r="U127" s="58"/>
      <c r="V127" s="58"/>
    </row>
    <row r="128" spans="2:22" ht="28.35" customHeight="1" thickBot="1">
      <c r="B128" s="19"/>
      <c r="C128" s="130" t="s">
        <v>140</v>
      </c>
      <c r="D128" s="267"/>
      <c r="E128" s="267"/>
      <c r="F128" s="267"/>
      <c r="G128" s="267"/>
      <c r="H128" s="267"/>
      <c r="I128" s="267"/>
      <c r="J128" s="267"/>
      <c r="K128" s="267"/>
      <c r="L128" s="267"/>
      <c r="M128" s="267"/>
      <c r="N128" s="267"/>
      <c r="O128" s="267"/>
      <c r="P128" s="56"/>
      <c r="Q128" s="58"/>
      <c r="R128" s="19"/>
      <c r="S128" s="19"/>
      <c r="T128" s="58"/>
      <c r="U128" s="58"/>
      <c r="V128" s="58"/>
    </row>
    <row r="129" spans="2:22" ht="25.5" customHeight="1" thickBot="1">
      <c r="B129" s="19"/>
      <c r="C129" s="105"/>
      <c r="D129" s="268" t="s">
        <v>139</v>
      </c>
      <c r="E129" s="269"/>
      <c r="F129" s="269"/>
      <c r="G129" s="269"/>
      <c r="H129" s="269"/>
      <c r="I129" s="269"/>
      <c r="J129" s="269"/>
      <c r="K129" s="269"/>
      <c r="L129" s="57">
        <v>0</v>
      </c>
      <c r="M129" s="41"/>
      <c r="N129" s="208"/>
      <c r="O129" s="209"/>
      <c r="P129" s="210"/>
      <c r="Q129" s="58"/>
      <c r="R129" s="19"/>
      <c r="S129" s="19"/>
      <c r="T129" s="58"/>
      <c r="U129" s="58"/>
      <c r="V129" s="58"/>
    </row>
    <row r="130" spans="2:22" ht="28.35" customHeight="1" thickBot="1">
      <c r="B130" s="19"/>
      <c r="C130" s="130" t="s">
        <v>29</v>
      </c>
      <c r="D130" s="131"/>
      <c r="E130" s="131"/>
      <c r="F130" s="131"/>
      <c r="G130" s="131"/>
      <c r="H130" s="131"/>
      <c r="I130" s="131"/>
      <c r="J130" s="131"/>
      <c r="K130" s="131"/>
      <c r="L130" s="131"/>
      <c r="M130" s="131"/>
      <c r="N130" s="131"/>
      <c r="O130" s="131"/>
      <c r="P130" s="55"/>
      <c r="Q130" s="58"/>
      <c r="R130" s="19"/>
      <c r="S130" s="19"/>
      <c r="T130" s="58"/>
      <c r="U130" s="58"/>
      <c r="V130" s="58"/>
    </row>
    <row r="131" spans="2:22" ht="25.5" customHeight="1" thickBot="1">
      <c r="B131" s="19"/>
      <c r="C131" s="247"/>
      <c r="D131" s="229" t="s">
        <v>3</v>
      </c>
      <c r="E131" s="229"/>
      <c r="F131" s="229"/>
      <c r="G131" s="229"/>
      <c r="H131" s="229"/>
      <c r="I131" s="229"/>
      <c r="J131" s="229"/>
      <c r="K131" s="229"/>
      <c r="L131" s="229"/>
      <c r="M131" s="251"/>
      <c r="N131" s="220"/>
      <c r="O131" s="221"/>
      <c r="P131" s="222"/>
      <c r="Q131" s="58"/>
      <c r="R131" s="19"/>
      <c r="S131" s="19"/>
      <c r="T131" s="58"/>
      <c r="U131" s="58"/>
      <c r="V131" s="58"/>
    </row>
    <row r="132" spans="2:22" ht="25.5" customHeight="1" thickBot="1">
      <c r="B132" s="19"/>
      <c r="C132" s="248"/>
      <c r="D132" s="57">
        <v>0</v>
      </c>
      <c r="E132" s="177" t="s">
        <v>53</v>
      </c>
      <c r="F132" s="177"/>
      <c r="G132" s="177"/>
      <c r="H132" s="57">
        <v>0</v>
      </c>
      <c r="I132" s="177" t="s">
        <v>54</v>
      </c>
      <c r="J132" s="177"/>
      <c r="K132" s="177"/>
      <c r="L132" s="14"/>
      <c r="M132" s="17"/>
      <c r="N132" s="223"/>
      <c r="O132" s="224"/>
      <c r="P132" s="225"/>
      <c r="Q132" s="58"/>
      <c r="R132" s="19"/>
      <c r="S132" s="19"/>
      <c r="T132" s="58"/>
      <c r="U132" s="58"/>
      <c r="V132" s="58"/>
    </row>
    <row r="133" spans="2:22" ht="25.5" customHeight="1" thickBot="1">
      <c r="B133" s="19"/>
      <c r="C133" s="248"/>
      <c r="D133" s="57">
        <v>0</v>
      </c>
      <c r="E133" s="177" t="s">
        <v>52</v>
      </c>
      <c r="F133" s="177"/>
      <c r="G133" s="177"/>
      <c r="H133" s="57">
        <v>0</v>
      </c>
      <c r="I133" s="177" t="s">
        <v>51</v>
      </c>
      <c r="J133" s="177"/>
      <c r="K133" s="177"/>
      <c r="L133" s="15"/>
      <c r="M133" s="17"/>
      <c r="N133" s="223"/>
      <c r="O133" s="224"/>
      <c r="P133" s="225"/>
      <c r="Q133" s="58"/>
      <c r="R133" s="19"/>
      <c r="S133" s="19"/>
      <c r="T133" s="58"/>
      <c r="U133" s="58"/>
      <c r="V133" s="58"/>
    </row>
    <row r="134" spans="2:22" ht="25.5" customHeight="1" thickBot="1">
      <c r="B134" s="19"/>
      <c r="C134" s="249"/>
      <c r="D134" s="14"/>
      <c r="E134" s="16"/>
      <c r="F134" s="16"/>
      <c r="G134" s="16"/>
      <c r="H134" s="14"/>
      <c r="I134" s="16"/>
      <c r="J134" s="16"/>
      <c r="K134" s="252" t="s">
        <v>69</v>
      </c>
      <c r="L134" s="252"/>
      <c r="M134" s="253"/>
      <c r="N134" s="226"/>
      <c r="O134" s="227"/>
      <c r="P134" s="228"/>
      <c r="Q134" s="58"/>
      <c r="R134" s="19"/>
      <c r="S134" s="19"/>
      <c r="T134" s="58"/>
      <c r="U134" s="58"/>
      <c r="V134" s="58"/>
    </row>
    <row r="135" spans="2:22" ht="25.5" customHeight="1" thickBot="1">
      <c r="B135" s="19"/>
      <c r="C135" s="247"/>
      <c r="D135" s="229" t="s">
        <v>128</v>
      </c>
      <c r="E135" s="229"/>
      <c r="F135" s="229"/>
      <c r="G135" s="229"/>
      <c r="H135" s="229"/>
      <c r="I135" s="229"/>
      <c r="J135" s="229"/>
      <c r="K135" s="229"/>
      <c r="L135" s="229"/>
      <c r="M135" s="251"/>
      <c r="N135" s="220"/>
      <c r="O135" s="221"/>
      <c r="P135" s="222"/>
      <c r="Q135" s="58"/>
      <c r="R135" s="19"/>
      <c r="S135" s="19"/>
      <c r="T135" s="58"/>
      <c r="U135" s="58"/>
      <c r="V135" s="58"/>
    </row>
    <row r="136" spans="2:22" ht="25.5" customHeight="1" thickBot="1">
      <c r="B136" s="19"/>
      <c r="C136" s="248"/>
      <c r="D136" s="57">
        <v>0</v>
      </c>
      <c r="E136" s="177" t="s">
        <v>55</v>
      </c>
      <c r="F136" s="177"/>
      <c r="G136" s="177"/>
      <c r="H136" s="177"/>
      <c r="I136" s="177"/>
      <c r="J136" s="177"/>
      <c r="K136" s="11"/>
      <c r="L136" s="11"/>
      <c r="M136" s="5"/>
      <c r="N136" s="223"/>
      <c r="O136" s="224"/>
      <c r="P136" s="225"/>
      <c r="Q136" s="58"/>
      <c r="R136" s="19"/>
      <c r="S136" s="19"/>
      <c r="T136" s="58"/>
      <c r="U136" s="58"/>
      <c r="V136" s="58"/>
    </row>
    <row r="137" spans="2:22" ht="25.5" customHeight="1" thickBot="1">
      <c r="B137" s="19"/>
      <c r="C137" s="249"/>
      <c r="D137" s="57">
        <v>0</v>
      </c>
      <c r="E137" s="177" t="s">
        <v>56</v>
      </c>
      <c r="F137" s="177"/>
      <c r="G137" s="177"/>
      <c r="H137" s="177"/>
      <c r="I137" s="177"/>
      <c r="J137" s="11"/>
      <c r="K137" s="252" t="s">
        <v>69</v>
      </c>
      <c r="L137" s="252"/>
      <c r="M137" s="253"/>
      <c r="N137" s="226"/>
      <c r="O137" s="227"/>
      <c r="P137" s="228"/>
      <c r="Q137" s="58"/>
      <c r="R137" s="19"/>
      <c r="S137" s="19"/>
      <c r="T137" s="58"/>
      <c r="U137" s="58"/>
      <c r="V137" s="58"/>
    </row>
    <row r="138" spans="2:22" ht="25.5" customHeight="1" thickBot="1">
      <c r="B138" s="19"/>
      <c r="C138" s="247"/>
      <c r="D138" s="229" t="s">
        <v>129</v>
      </c>
      <c r="E138" s="229"/>
      <c r="F138" s="229"/>
      <c r="G138" s="229"/>
      <c r="H138" s="229"/>
      <c r="I138" s="229"/>
      <c r="J138" s="229"/>
      <c r="K138" s="229"/>
      <c r="L138" s="229"/>
      <c r="M138" s="251"/>
      <c r="N138" s="220"/>
      <c r="O138" s="221"/>
      <c r="P138" s="222"/>
      <c r="Q138" s="58"/>
      <c r="R138" s="19"/>
      <c r="S138" s="19"/>
      <c r="T138" s="58"/>
      <c r="U138" s="58"/>
      <c r="V138" s="58"/>
    </row>
    <row r="139" spans="2:22" ht="25.5" customHeight="1" thickBot="1">
      <c r="B139" s="19"/>
      <c r="C139" s="248"/>
      <c r="D139" s="57">
        <v>0</v>
      </c>
      <c r="E139" s="257" t="s">
        <v>57</v>
      </c>
      <c r="F139" s="257"/>
      <c r="G139" s="257"/>
      <c r="H139" s="57">
        <v>0</v>
      </c>
      <c r="I139" s="177" t="s">
        <v>59</v>
      </c>
      <c r="J139" s="177"/>
      <c r="K139" s="177"/>
      <c r="L139" s="177"/>
      <c r="M139" s="261"/>
      <c r="N139" s="223"/>
      <c r="O139" s="224"/>
      <c r="P139" s="225"/>
      <c r="Q139" s="58"/>
      <c r="R139" s="19"/>
      <c r="S139" s="19"/>
      <c r="T139" s="58"/>
      <c r="U139" s="58"/>
      <c r="V139" s="58"/>
    </row>
    <row r="140" spans="2:22" ht="25.5" customHeight="1" thickBot="1">
      <c r="B140" s="19"/>
      <c r="C140" s="248"/>
      <c r="D140" s="57">
        <v>0</v>
      </c>
      <c r="E140" s="257" t="s">
        <v>58</v>
      </c>
      <c r="F140" s="257"/>
      <c r="G140" s="257"/>
      <c r="H140" s="57">
        <v>0</v>
      </c>
      <c r="I140" s="177" t="s">
        <v>60</v>
      </c>
      <c r="J140" s="177"/>
      <c r="K140" s="177"/>
      <c r="L140" s="177"/>
      <c r="M140" s="261"/>
      <c r="N140" s="223"/>
      <c r="O140" s="224"/>
      <c r="P140" s="225"/>
      <c r="Q140" s="58"/>
      <c r="R140" s="19"/>
      <c r="S140" s="19"/>
      <c r="T140" s="58"/>
      <c r="U140" s="58"/>
      <c r="V140" s="58"/>
    </row>
    <row r="141" spans="2:22" ht="25.5" customHeight="1" thickBot="1">
      <c r="B141" s="19"/>
      <c r="C141" s="249"/>
      <c r="D141" s="16"/>
      <c r="E141" s="16"/>
      <c r="F141" s="19"/>
      <c r="G141" s="19"/>
      <c r="H141" s="16"/>
      <c r="I141" s="16"/>
      <c r="J141" s="16"/>
      <c r="K141" s="252" t="s">
        <v>69</v>
      </c>
      <c r="L141" s="252"/>
      <c r="M141" s="253"/>
      <c r="N141" s="226"/>
      <c r="O141" s="227"/>
      <c r="P141" s="228"/>
      <c r="Q141" s="58"/>
      <c r="R141" s="19"/>
      <c r="S141" s="19"/>
      <c r="T141" s="58"/>
      <c r="U141" s="58"/>
      <c r="V141" s="58"/>
    </row>
    <row r="142" spans="2:22" ht="25.5" customHeight="1" thickBot="1">
      <c r="B142" s="19"/>
      <c r="C142" s="247"/>
      <c r="D142" s="250" t="s">
        <v>61</v>
      </c>
      <c r="E142" s="229"/>
      <c r="F142" s="229"/>
      <c r="G142" s="229"/>
      <c r="H142" s="229"/>
      <c r="I142" s="229"/>
      <c r="J142" s="229"/>
      <c r="K142" s="229"/>
      <c r="L142" s="10"/>
      <c r="M142" s="7"/>
      <c r="N142" s="220"/>
      <c r="O142" s="221"/>
      <c r="P142" s="222"/>
      <c r="Q142" s="58"/>
      <c r="R142" s="19"/>
      <c r="S142" s="19"/>
      <c r="T142" s="58"/>
      <c r="U142" s="58"/>
      <c r="V142" s="58"/>
    </row>
    <row r="143" spans="2:22" ht="25.5" customHeight="1" thickBot="1">
      <c r="B143" s="19"/>
      <c r="C143" s="248"/>
      <c r="D143" s="57">
        <v>0</v>
      </c>
      <c r="E143" s="11" t="s">
        <v>62</v>
      </c>
      <c r="F143" s="57">
        <v>0</v>
      </c>
      <c r="G143" s="177" t="s">
        <v>63</v>
      </c>
      <c r="H143" s="177"/>
      <c r="I143" s="177"/>
      <c r="J143" s="11"/>
      <c r="K143" s="11"/>
      <c r="L143" s="11"/>
      <c r="M143" s="5"/>
      <c r="N143" s="223"/>
      <c r="O143" s="224"/>
      <c r="P143" s="225"/>
      <c r="Q143" s="58"/>
      <c r="R143" s="19"/>
      <c r="S143" s="19"/>
      <c r="T143" s="58"/>
      <c r="U143" s="58"/>
      <c r="V143" s="58"/>
    </row>
    <row r="144" spans="2:22" ht="25.5" customHeight="1" thickBot="1">
      <c r="B144" s="19"/>
      <c r="C144" s="249"/>
      <c r="D144" s="8"/>
      <c r="F144" s="11"/>
      <c r="G144" s="11"/>
      <c r="H144" s="11"/>
      <c r="I144" s="11"/>
      <c r="J144" s="11"/>
      <c r="K144" s="252" t="s">
        <v>69</v>
      </c>
      <c r="L144" s="252"/>
      <c r="M144" s="253"/>
      <c r="N144" s="226"/>
      <c r="O144" s="227"/>
      <c r="P144" s="228"/>
      <c r="Q144" s="58"/>
      <c r="R144" s="19"/>
      <c r="S144" s="19"/>
      <c r="T144" s="58"/>
      <c r="U144" s="58"/>
      <c r="V144" s="58"/>
    </row>
    <row r="145" spans="1:22" ht="25.5" customHeight="1" thickBot="1">
      <c r="B145" s="19"/>
      <c r="C145" s="247"/>
      <c r="D145" s="229" t="s">
        <v>4</v>
      </c>
      <c r="E145" s="229"/>
      <c r="F145" s="229"/>
      <c r="G145" s="229"/>
      <c r="H145" s="229"/>
      <c r="I145" s="229"/>
      <c r="J145" s="10"/>
      <c r="K145" s="10"/>
      <c r="L145" s="10"/>
      <c r="M145" s="7"/>
      <c r="N145" s="220"/>
      <c r="O145" s="221"/>
      <c r="P145" s="222"/>
      <c r="Q145" s="58"/>
      <c r="R145" s="19"/>
      <c r="S145" s="19"/>
      <c r="T145" s="58"/>
      <c r="U145" s="58"/>
      <c r="V145" s="58"/>
    </row>
    <row r="146" spans="1:22" ht="25.5" customHeight="1" thickBot="1">
      <c r="B146" s="19"/>
      <c r="C146" s="248"/>
      <c r="D146" s="57">
        <v>0</v>
      </c>
      <c r="E146" s="177" t="s">
        <v>72</v>
      </c>
      <c r="F146" s="177"/>
      <c r="G146" s="177"/>
      <c r="H146" s="177"/>
      <c r="I146" s="177"/>
      <c r="J146" s="177"/>
      <c r="K146" s="177"/>
      <c r="L146" s="19"/>
      <c r="M146" s="22"/>
      <c r="N146" s="223"/>
      <c r="O146" s="224"/>
      <c r="P146" s="225"/>
      <c r="Q146" s="58"/>
      <c r="R146" s="19"/>
      <c r="S146" s="19"/>
      <c r="T146" s="58"/>
      <c r="U146" s="58"/>
      <c r="V146" s="58"/>
    </row>
    <row r="147" spans="1:22" ht="25.5" customHeight="1" thickBot="1">
      <c r="B147" s="19"/>
      <c r="C147" s="249"/>
      <c r="D147" s="57">
        <v>0</v>
      </c>
      <c r="E147" s="265" t="s">
        <v>73</v>
      </c>
      <c r="F147" s="265"/>
      <c r="G147" s="265"/>
      <c r="H147" s="265"/>
      <c r="I147" s="265"/>
      <c r="J147" s="21"/>
      <c r="K147" s="252" t="s">
        <v>69</v>
      </c>
      <c r="L147" s="252"/>
      <c r="M147" s="253"/>
      <c r="N147" s="226"/>
      <c r="O147" s="227"/>
      <c r="P147" s="228"/>
      <c r="Q147" s="58"/>
      <c r="R147" s="19"/>
      <c r="S147" s="19"/>
      <c r="T147" s="58"/>
      <c r="U147" s="58"/>
      <c r="V147" s="58"/>
    </row>
    <row r="148" spans="1:22" ht="25.5" customHeight="1" thickBot="1">
      <c r="B148" s="19"/>
      <c r="C148" s="266" t="s">
        <v>50</v>
      </c>
      <c r="D148" s="267"/>
      <c r="E148" s="267"/>
      <c r="F148" s="267"/>
      <c r="G148" s="267"/>
      <c r="H148" s="267"/>
      <c r="I148" s="267"/>
      <c r="J148" s="267"/>
      <c r="K148" s="267"/>
      <c r="L148" s="267"/>
      <c r="M148" s="267"/>
      <c r="N148" s="267"/>
      <c r="O148" s="267"/>
      <c r="P148" s="55"/>
      <c r="Q148" s="58"/>
      <c r="R148" s="19"/>
      <c r="S148" s="19"/>
      <c r="T148" s="58"/>
      <c r="U148" s="58"/>
      <c r="V148" s="58"/>
    </row>
    <row r="149" spans="1:22" ht="25.5" customHeight="1" thickBot="1">
      <c r="B149" s="19"/>
      <c r="C149" s="18"/>
      <c r="D149" s="268" t="s">
        <v>74</v>
      </c>
      <c r="E149" s="269"/>
      <c r="F149" s="269"/>
      <c r="G149" s="269"/>
      <c r="H149" s="269"/>
      <c r="I149" s="269"/>
      <c r="J149" s="42"/>
      <c r="K149" s="9"/>
      <c r="L149" s="57">
        <v>0</v>
      </c>
      <c r="M149" s="9"/>
      <c r="N149" s="208"/>
      <c r="O149" s="209"/>
      <c r="P149" s="210"/>
      <c r="Q149" s="58"/>
      <c r="R149" s="19"/>
      <c r="S149" s="19"/>
      <c r="T149" s="58"/>
      <c r="U149" s="58"/>
      <c r="V149" s="58"/>
    </row>
    <row r="150" spans="1:22" ht="25.5" customHeight="1" thickBot="1">
      <c r="B150" s="19"/>
      <c r="C150" s="18"/>
      <c r="D150" s="268" t="s">
        <v>64</v>
      </c>
      <c r="E150" s="269"/>
      <c r="F150" s="269"/>
      <c r="G150" s="269"/>
      <c r="H150" s="269"/>
      <c r="I150" s="269"/>
      <c r="J150" s="269"/>
      <c r="K150" s="269"/>
      <c r="L150" s="57">
        <v>0</v>
      </c>
      <c r="M150" s="41"/>
      <c r="N150" s="208"/>
      <c r="O150" s="209"/>
      <c r="P150" s="210"/>
      <c r="Q150" s="58"/>
      <c r="R150" s="19"/>
      <c r="S150" s="19"/>
      <c r="T150" s="58"/>
      <c r="U150" s="58"/>
      <c r="V150" s="58"/>
    </row>
    <row r="151" spans="1:22" ht="25.5" customHeight="1" thickBot="1">
      <c r="B151" s="19"/>
      <c r="C151" s="247"/>
      <c r="D151" s="229" t="s">
        <v>5</v>
      </c>
      <c r="E151" s="229"/>
      <c r="F151" s="229"/>
      <c r="G151" s="229"/>
      <c r="H151" s="10"/>
      <c r="I151" s="10"/>
      <c r="J151" s="10"/>
      <c r="K151" s="10"/>
      <c r="L151" s="10"/>
      <c r="M151" s="7"/>
      <c r="N151" s="220"/>
      <c r="O151" s="221"/>
      <c r="P151" s="222"/>
      <c r="Q151" s="58"/>
      <c r="R151" s="19"/>
      <c r="S151" s="19"/>
      <c r="T151" s="58"/>
      <c r="U151" s="58"/>
      <c r="V151" s="58"/>
    </row>
    <row r="152" spans="1:22" ht="25.5" customHeight="1" thickBot="1">
      <c r="B152" s="19"/>
      <c r="C152" s="248"/>
      <c r="D152" s="57">
        <v>0</v>
      </c>
      <c r="E152" s="11" t="s">
        <v>65</v>
      </c>
      <c r="F152" s="57">
        <v>0</v>
      </c>
      <c r="G152" s="177" t="s">
        <v>66</v>
      </c>
      <c r="H152" s="177"/>
      <c r="I152" s="177"/>
      <c r="J152" s="11"/>
      <c r="K152" s="11"/>
      <c r="L152" s="11"/>
      <c r="M152" s="5"/>
      <c r="N152" s="223"/>
      <c r="O152" s="224"/>
      <c r="P152" s="225"/>
      <c r="Q152" s="58"/>
      <c r="R152" s="19"/>
      <c r="S152" s="19"/>
      <c r="T152" s="58"/>
      <c r="U152" s="58"/>
      <c r="V152" s="58"/>
    </row>
    <row r="153" spans="1:22" ht="25.5" customHeight="1" thickBot="1">
      <c r="B153" s="19"/>
      <c r="C153" s="248"/>
      <c r="D153" s="11"/>
      <c r="E153" s="11"/>
      <c r="F153" s="11"/>
      <c r="G153" s="11"/>
      <c r="H153" s="11"/>
      <c r="I153" s="11"/>
      <c r="J153" s="11"/>
      <c r="K153" s="178" t="s">
        <v>69</v>
      </c>
      <c r="L153" s="178"/>
      <c r="M153" s="256"/>
      <c r="N153" s="223"/>
      <c r="O153" s="224"/>
      <c r="P153" s="225"/>
      <c r="Q153" s="58"/>
      <c r="R153" s="19"/>
      <c r="S153" s="19"/>
      <c r="T153" s="58"/>
      <c r="U153" s="58"/>
      <c r="V153" s="58"/>
    </row>
    <row r="154" spans="1:22" ht="25.5" customHeight="1" thickBot="1">
      <c r="B154" s="19"/>
      <c r="C154" s="96"/>
      <c r="D154" s="96"/>
      <c r="E154" s="12"/>
      <c r="F154" s="12"/>
      <c r="G154" s="12"/>
      <c r="H154" s="12"/>
      <c r="I154" s="12"/>
      <c r="J154" s="12"/>
      <c r="K154" s="12"/>
      <c r="L154" s="12"/>
      <c r="M154" s="6"/>
      <c r="N154" s="208"/>
      <c r="O154" s="209"/>
      <c r="P154" s="210"/>
      <c r="Q154" s="58"/>
      <c r="R154" s="19"/>
      <c r="S154" s="19"/>
      <c r="T154" s="58"/>
      <c r="U154" s="58"/>
      <c r="V154" s="58"/>
    </row>
    <row r="155" spans="1:22" ht="54.75" customHeight="1" thickBot="1">
      <c r="B155" s="37"/>
      <c r="C155" s="37"/>
      <c r="D155" s="19"/>
      <c r="E155" s="19"/>
      <c r="F155" s="271" t="s">
        <v>24</v>
      </c>
      <c r="G155" s="271"/>
      <c r="H155" s="38"/>
      <c r="I155" s="272">
        <f>D44</f>
        <v>0</v>
      </c>
      <c r="J155" s="272"/>
      <c r="K155" s="272"/>
      <c r="L155" s="21"/>
      <c r="M155" s="39"/>
      <c r="N155" s="273" t="s">
        <v>102</v>
      </c>
      <c r="O155" s="274"/>
      <c r="P155" s="275"/>
      <c r="Q155" s="276"/>
      <c r="R155" s="19"/>
      <c r="S155" s="19"/>
      <c r="T155" s="58"/>
      <c r="U155" s="58"/>
      <c r="V155" s="58"/>
    </row>
    <row r="156" spans="1:22">
      <c r="B156" s="19"/>
      <c r="C156" s="19"/>
      <c r="D156" s="19"/>
      <c r="E156" s="19"/>
      <c r="F156" s="19"/>
      <c r="G156" s="19"/>
      <c r="H156" s="19"/>
      <c r="I156" s="270" t="s">
        <v>48</v>
      </c>
      <c r="J156" s="270"/>
      <c r="K156" s="270"/>
      <c r="L156" s="19"/>
      <c r="M156" s="19"/>
      <c r="N156" s="19"/>
      <c r="O156" s="19"/>
      <c r="P156" s="19"/>
      <c r="Q156" s="19"/>
      <c r="R156" s="19"/>
      <c r="S156" s="19"/>
      <c r="T156" s="58"/>
      <c r="U156" s="58"/>
      <c r="V156" s="58"/>
    </row>
    <row r="157" spans="1:22">
      <c r="B157" s="19"/>
      <c r="C157" s="19"/>
      <c r="D157" s="19"/>
      <c r="E157" s="19"/>
      <c r="F157" s="19"/>
      <c r="G157" s="19"/>
      <c r="H157" s="19"/>
      <c r="I157" s="19"/>
      <c r="J157" s="19"/>
      <c r="K157" s="19"/>
      <c r="L157" s="19"/>
      <c r="M157" s="19"/>
      <c r="N157" s="19"/>
      <c r="O157" s="19"/>
      <c r="P157" s="19"/>
      <c r="Q157" s="19"/>
      <c r="R157" s="19"/>
      <c r="S157" s="19"/>
      <c r="T157" s="58"/>
      <c r="U157" s="58"/>
      <c r="V157" s="58"/>
    </row>
    <row r="158" spans="1:22" ht="18">
      <c r="B158" s="19"/>
      <c r="C158" s="19"/>
      <c r="D158" s="19"/>
      <c r="E158" s="19"/>
      <c r="F158" s="19"/>
      <c r="G158" s="19"/>
      <c r="H158" s="19"/>
      <c r="I158" s="19"/>
      <c r="J158" s="19"/>
      <c r="K158" s="19"/>
      <c r="L158" s="19"/>
      <c r="M158" s="19"/>
      <c r="N158" s="19"/>
      <c r="O158" s="19"/>
      <c r="P158" s="19"/>
      <c r="Q158" s="19"/>
      <c r="R158" s="20"/>
      <c r="S158" s="19"/>
      <c r="T158" s="58"/>
      <c r="U158" s="58"/>
      <c r="V158" s="58"/>
    </row>
    <row r="159" spans="1:22">
      <c r="B159" s="19"/>
      <c r="C159" s="19"/>
      <c r="D159" s="19"/>
      <c r="E159" s="19"/>
      <c r="F159" s="19"/>
      <c r="G159" s="19"/>
      <c r="H159" s="19"/>
      <c r="I159" s="19"/>
      <c r="J159" s="19"/>
      <c r="K159" s="19"/>
      <c r="L159" s="19"/>
      <c r="M159" s="19"/>
      <c r="N159" s="19"/>
      <c r="O159" s="19"/>
      <c r="P159" s="19"/>
      <c r="Q159" s="19"/>
      <c r="R159" s="19"/>
      <c r="S159" s="58"/>
      <c r="T159" s="58"/>
      <c r="U159" s="58"/>
      <c r="V159" s="58"/>
    </row>
    <row r="160" spans="1:22">
      <c r="A160" s="58"/>
      <c r="B160" s="58"/>
      <c r="C160" s="58"/>
      <c r="D160" s="58"/>
      <c r="E160" s="58"/>
      <c r="F160" s="58"/>
      <c r="G160" s="58"/>
      <c r="H160" s="58"/>
      <c r="I160" s="58"/>
      <c r="J160" s="58"/>
      <c r="K160" s="58"/>
      <c r="L160" s="58"/>
      <c r="M160" s="58"/>
      <c r="N160" s="58"/>
      <c r="O160" s="58"/>
      <c r="P160" s="58"/>
      <c r="Q160" s="58"/>
      <c r="R160" s="58"/>
      <c r="S160" s="58"/>
      <c r="T160" s="58"/>
      <c r="U160" s="58"/>
      <c r="V160" s="58"/>
    </row>
    <row r="161" spans="1:22" ht="15.75" thickBot="1">
      <c r="A161" s="65"/>
      <c r="B161" s="65"/>
      <c r="C161" s="65"/>
      <c r="D161" s="65"/>
      <c r="E161" s="65"/>
      <c r="F161" s="65"/>
      <c r="G161" s="65"/>
      <c r="H161" s="65"/>
      <c r="I161" s="65"/>
      <c r="J161" s="65"/>
      <c r="K161" s="65"/>
      <c r="L161" s="65"/>
      <c r="M161" s="65"/>
      <c r="N161" s="65"/>
      <c r="O161" s="65"/>
      <c r="P161" s="65"/>
      <c r="Q161" s="65"/>
      <c r="R161" s="65"/>
      <c r="S161" s="65"/>
      <c r="T161" s="65"/>
      <c r="U161" s="65"/>
    </row>
    <row r="162" spans="1:22" ht="15.75" thickTop="1">
      <c r="B162" s="19"/>
      <c r="C162" s="19"/>
      <c r="D162" s="19"/>
      <c r="E162" s="19"/>
      <c r="F162" s="19"/>
      <c r="G162" s="19"/>
      <c r="H162" s="19"/>
      <c r="I162" s="19"/>
      <c r="J162" s="19"/>
      <c r="K162" s="19"/>
      <c r="L162" s="19"/>
      <c r="M162" s="19"/>
      <c r="N162" s="19"/>
      <c r="O162" s="19"/>
      <c r="P162" s="19"/>
      <c r="Q162" s="19"/>
      <c r="R162" s="19"/>
      <c r="S162" s="19"/>
      <c r="U162" s="19"/>
      <c r="V162" s="19"/>
    </row>
    <row r="163" spans="1:22">
      <c r="B163" s="19"/>
      <c r="C163" s="19"/>
      <c r="D163" s="19"/>
      <c r="E163" s="19"/>
      <c r="F163" s="19"/>
      <c r="G163" s="19"/>
      <c r="H163" s="19"/>
      <c r="I163" s="19"/>
      <c r="J163" s="19"/>
      <c r="K163" s="19"/>
      <c r="L163" s="19"/>
      <c r="M163" s="19"/>
      <c r="N163" s="19"/>
      <c r="O163" s="19"/>
      <c r="P163" s="19"/>
      <c r="Q163" s="19"/>
      <c r="R163" s="19"/>
      <c r="S163" s="19"/>
      <c r="U163" s="19"/>
      <c r="V163" s="19"/>
    </row>
    <row r="164" spans="1:22">
      <c r="B164" s="19"/>
      <c r="C164" s="19"/>
      <c r="D164" s="19"/>
      <c r="E164" s="19"/>
      <c r="F164" s="19"/>
      <c r="G164" s="19"/>
      <c r="H164" s="19"/>
      <c r="I164" s="19"/>
      <c r="J164" s="19"/>
      <c r="K164" s="19"/>
      <c r="L164" s="19"/>
      <c r="M164" s="19"/>
      <c r="N164" s="19"/>
      <c r="O164" s="19"/>
      <c r="P164" s="19"/>
      <c r="Q164" s="19"/>
      <c r="R164" s="19"/>
      <c r="S164" s="19"/>
      <c r="U164" s="19"/>
      <c r="V164" s="19"/>
    </row>
    <row r="165" spans="1:22">
      <c r="A165"/>
      <c r="T165"/>
    </row>
    <row r="166" spans="1:22">
      <c r="A166"/>
      <c r="T166"/>
    </row>
    <row r="167" spans="1:22">
      <c r="A167"/>
      <c r="T167"/>
    </row>
    <row r="168" spans="1:22">
      <c r="A168"/>
      <c r="T168"/>
    </row>
    <row r="169" spans="1:22">
      <c r="A169"/>
      <c r="T169"/>
    </row>
    <row r="170" spans="1:22">
      <c r="A170"/>
      <c r="T170"/>
    </row>
    <row r="171" spans="1:22">
      <c r="A171"/>
      <c r="T171"/>
    </row>
    <row r="172" spans="1:22">
      <c r="A172"/>
      <c r="T172"/>
    </row>
    <row r="173" spans="1:22">
      <c r="A173"/>
      <c r="T173"/>
    </row>
    <row r="174" spans="1:22">
      <c r="A174"/>
      <c r="T174"/>
    </row>
    <row r="175" spans="1:22">
      <c r="A175"/>
      <c r="T175"/>
    </row>
    <row r="176" spans="1:22">
      <c r="A176"/>
      <c r="T176"/>
    </row>
    <row r="177" spans="1:20">
      <c r="A177"/>
      <c r="T177"/>
    </row>
    <row r="178" spans="1:20">
      <c r="A178"/>
      <c r="T178"/>
    </row>
    <row r="179" spans="1:20">
      <c r="A179"/>
      <c r="T179"/>
    </row>
    <row r="180" spans="1:20">
      <c r="A180"/>
      <c r="T180"/>
    </row>
    <row r="181" spans="1:20">
      <c r="A181"/>
      <c r="T181"/>
    </row>
    <row r="182" spans="1:20">
      <c r="A182"/>
      <c r="T182"/>
    </row>
    <row r="183" spans="1:20">
      <c r="A183"/>
      <c r="T183"/>
    </row>
    <row r="184" spans="1:20">
      <c r="A184"/>
      <c r="T184"/>
    </row>
    <row r="185" spans="1:20">
      <c r="A185"/>
      <c r="T185"/>
    </row>
    <row r="186" spans="1:20">
      <c r="A186"/>
      <c r="T186"/>
    </row>
    <row r="187" spans="1:20">
      <c r="A187"/>
      <c r="T187"/>
    </row>
    <row r="188" spans="1:20">
      <c r="A188"/>
      <c r="T188"/>
    </row>
    <row r="189" spans="1:20">
      <c r="A189"/>
      <c r="T189"/>
    </row>
    <row r="190" spans="1:20">
      <c r="A190"/>
      <c r="T190"/>
    </row>
    <row r="191" spans="1:20">
      <c r="A191"/>
      <c r="T191"/>
    </row>
    <row r="192" spans="1:20">
      <c r="A192"/>
      <c r="T192"/>
    </row>
    <row r="193" spans="1:20">
      <c r="A193"/>
      <c r="T193"/>
    </row>
    <row r="194" spans="1:20">
      <c r="A194"/>
      <c r="T194"/>
    </row>
    <row r="195" spans="1:20">
      <c r="A195"/>
      <c r="T195"/>
    </row>
    <row r="196" spans="1:20">
      <c r="A196"/>
      <c r="T196"/>
    </row>
    <row r="197" spans="1:20">
      <c r="A197"/>
      <c r="T197"/>
    </row>
    <row r="198" spans="1:20">
      <c r="A198"/>
      <c r="T198"/>
    </row>
    <row r="199" spans="1:20">
      <c r="A199"/>
      <c r="T199"/>
    </row>
    <row r="200" spans="1:20">
      <c r="A200"/>
      <c r="T200"/>
    </row>
    <row r="201" spans="1:20">
      <c r="A201"/>
      <c r="T201"/>
    </row>
    <row r="202" spans="1:20">
      <c r="A202"/>
      <c r="T202"/>
    </row>
    <row r="203" spans="1:20">
      <c r="A203"/>
      <c r="T203"/>
    </row>
    <row r="204" spans="1:20">
      <c r="A204"/>
      <c r="T204"/>
    </row>
    <row r="205" spans="1:20">
      <c r="A205"/>
      <c r="T205"/>
    </row>
    <row r="206" spans="1:20">
      <c r="A206"/>
      <c r="T206"/>
    </row>
    <row r="207" spans="1:20">
      <c r="A207"/>
      <c r="T207"/>
    </row>
    <row r="208" spans="1:20">
      <c r="A208"/>
      <c r="T208"/>
    </row>
    <row r="209" spans="1:20">
      <c r="A209"/>
      <c r="T209"/>
    </row>
    <row r="210" spans="1:20">
      <c r="A210"/>
      <c r="T210"/>
    </row>
    <row r="211" spans="1:20">
      <c r="A211"/>
      <c r="T211"/>
    </row>
    <row r="212" spans="1:20">
      <c r="A212"/>
      <c r="T212"/>
    </row>
    <row r="213" spans="1:20">
      <c r="A213"/>
      <c r="T213"/>
    </row>
    <row r="214" spans="1:20">
      <c r="A214"/>
      <c r="T214"/>
    </row>
    <row r="215" spans="1:20">
      <c r="A215"/>
      <c r="T215"/>
    </row>
    <row r="216" spans="1:20">
      <c r="A216"/>
      <c r="T216"/>
    </row>
    <row r="217" spans="1:20">
      <c r="A217"/>
      <c r="T217"/>
    </row>
    <row r="218" spans="1:20">
      <c r="A218"/>
      <c r="T218"/>
    </row>
    <row r="219" spans="1:20">
      <c r="A219"/>
      <c r="T219"/>
    </row>
    <row r="220" spans="1:20">
      <c r="A220"/>
      <c r="T220"/>
    </row>
    <row r="221" spans="1:20">
      <c r="A221"/>
      <c r="T221"/>
    </row>
    <row r="222" spans="1:20">
      <c r="A222"/>
      <c r="T222"/>
    </row>
    <row r="223" spans="1:20">
      <c r="A223"/>
      <c r="T223"/>
    </row>
    <row r="224" spans="1:20">
      <c r="A224"/>
      <c r="T224"/>
    </row>
    <row r="225" spans="1:20">
      <c r="A225"/>
      <c r="T225"/>
    </row>
    <row r="226" spans="1:20">
      <c r="A226"/>
      <c r="T226"/>
    </row>
    <row r="227" spans="1:20">
      <c r="A227"/>
      <c r="T227"/>
    </row>
    <row r="228" spans="1:20">
      <c r="A228"/>
      <c r="T228"/>
    </row>
    <row r="229" spans="1:20">
      <c r="A229"/>
      <c r="T229"/>
    </row>
    <row r="230" spans="1:20">
      <c r="A230"/>
      <c r="T230"/>
    </row>
    <row r="231" spans="1:20">
      <c r="A231"/>
      <c r="T231"/>
    </row>
    <row r="232" spans="1:20">
      <c r="A232"/>
      <c r="T232"/>
    </row>
    <row r="233" spans="1:20">
      <c r="A233"/>
      <c r="T233"/>
    </row>
    <row r="234" spans="1:20">
      <c r="A234"/>
      <c r="T234"/>
    </row>
    <row r="235" spans="1:20">
      <c r="A235"/>
      <c r="T235"/>
    </row>
    <row r="236" spans="1:20">
      <c r="A236"/>
      <c r="T236"/>
    </row>
    <row r="237" spans="1:20">
      <c r="A237"/>
      <c r="T237"/>
    </row>
    <row r="238" spans="1:20">
      <c r="A238"/>
      <c r="T238"/>
    </row>
    <row r="239" spans="1:20">
      <c r="A239"/>
      <c r="T239"/>
    </row>
    <row r="240" spans="1:20">
      <c r="A240"/>
      <c r="T240"/>
    </row>
    <row r="241" spans="1:20">
      <c r="A241"/>
      <c r="T241"/>
    </row>
    <row r="242" spans="1:20">
      <c r="A242"/>
      <c r="T242"/>
    </row>
    <row r="243" spans="1:20">
      <c r="A243"/>
      <c r="T243"/>
    </row>
    <row r="244" spans="1:20">
      <c r="A244"/>
      <c r="T244"/>
    </row>
    <row r="245" spans="1:20">
      <c r="A245"/>
      <c r="T245"/>
    </row>
    <row r="246" spans="1:20">
      <c r="A246"/>
      <c r="T246"/>
    </row>
    <row r="247" spans="1:20">
      <c r="A247"/>
      <c r="T247"/>
    </row>
    <row r="248" spans="1:20">
      <c r="A248"/>
      <c r="T248"/>
    </row>
    <row r="249" spans="1:20">
      <c r="A249"/>
      <c r="T249"/>
    </row>
    <row r="250" spans="1:20">
      <c r="A250"/>
      <c r="T250"/>
    </row>
  </sheetData>
  <sheetProtection algorithmName="SHA-512" hashValue="6uCZxrGxajkdaS7Rra6ivX+bOcmvF/9u90BuDVWW1WuPH9Vl5S6UCQ3DXEMR9P0MdwsqLmmCLSbRoOdnezpufQ==" saltValue="Cjj5Xm2zctNljTvG442rog==" spinCount="100000" sheet="1" selectLockedCells="1"/>
  <mergeCells count="244">
    <mergeCell ref="C100:C102"/>
    <mergeCell ref="K84:M84"/>
    <mergeCell ref="C85:C88"/>
    <mergeCell ref="D85:M85"/>
    <mergeCell ref="C82:C84"/>
    <mergeCell ref="N82:P84"/>
    <mergeCell ref="D82:M82"/>
    <mergeCell ref="K102:M102"/>
    <mergeCell ref="G86:I86"/>
    <mergeCell ref="G87:I87"/>
    <mergeCell ref="K86:M86"/>
    <mergeCell ref="K87:M87"/>
    <mergeCell ref="D89:M89"/>
    <mergeCell ref="C93:C96"/>
    <mergeCell ref="K92:M92"/>
    <mergeCell ref="E91:J91"/>
    <mergeCell ref="K88:M88"/>
    <mergeCell ref="D100:M100"/>
    <mergeCell ref="I101:L101"/>
    <mergeCell ref="E101:F101"/>
    <mergeCell ref="C97:C99"/>
    <mergeCell ref="D97:M97"/>
    <mergeCell ref="K99:M99"/>
    <mergeCell ref="I83:K83"/>
    <mergeCell ref="N115:P117"/>
    <mergeCell ref="N112:P114"/>
    <mergeCell ref="N109:P111"/>
    <mergeCell ref="N106:P108"/>
    <mergeCell ref="N100:P102"/>
    <mergeCell ref="N103:P105"/>
    <mergeCell ref="N85:P88"/>
    <mergeCell ref="N97:P99"/>
    <mergeCell ref="N93:P96"/>
    <mergeCell ref="N89:P92"/>
    <mergeCell ref="C89:C92"/>
    <mergeCell ref="K96:M96"/>
    <mergeCell ref="E90:G90"/>
    <mergeCell ref="I90:M90"/>
    <mergeCell ref="D93:M93"/>
    <mergeCell ref="K94:M94"/>
    <mergeCell ref="K95:M95"/>
    <mergeCell ref="E95:I95"/>
    <mergeCell ref="E94:I94"/>
    <mergeCell ref="I156:K156"/>
    <mergeCell ref="G152:I152"/>
    <mergeCell ref="K153:M153"/>
    <mergeCell ref="C151:C153"/>
    <mergeCell ref="D151:G151"/>
    <mergeCell ref="D150:K150"/>
    <mergeCell ref="F155:G155"/>
    <mergeCell ref="I155:K155"/>
    <mergeCell ref="N155:O155"/>
    <mergeCell ref="N154:P154"/>
    <mergeCell ref="P155:Q155"/>
    <mergeCell ref="N150:P150"/>
    <mergeCell ref="N151:P153"/>
    <mergeCell ref="E146:K146"/>
    <mergeCell ref="E147:I147"/>
    <mergeCell ref="K147:M147"/>
    <mergeCell ref="D149:I149"/>
    <mergeCell ref="K141:M141"/>
    <mergeCell ref="C138:C141"/>
    <mergeCell ref="D138:M138"/>
    <mergeCell ref="G143:I143"/>
    <mergeCell ref="K144:M144"/>
    <mergeCell ref="C145:C147"/>
    <mergeCell ref="D145:I145"/>
    <mergeCell ref="C142:C144"/>
    <mergeCell ref="D142:K142"/>
    <mergeCell ref="C148:O148"/>
    <mergeCell ref="E139:G139"/>
    <mergeCell ref="I139:M139"/>
    <mergeCell ref="E140:G140"/>
    <mergeCell ref="I140:M140"/>
    <mergeCell ref="N149:P149"/>
    <mergeCell ref="N145:P147"/>
    <mergeCell ref="N142:P144"/>
    <mergeCell ref="N138:P141"/>
    <mergeCell ref="K120:M120"/>
    <mergeCell ref="C121:C123"/>
    <mergeCell ref="D121:M121"/>
    <mergeCell ref="K127:M127"/>
    <mergeCell ref="C131:C134"/>
    <mergeCell ref="D131:M131"/>
    <mergeCell ref="I133:K133"/>
    <mergeCell ref="K134:M134"/>
    <mergeCell ref="C125:C127"/>
    <mergeCell ref="C128:O128"/>
    <mergeCell ref="D129:K129"/>
    <mergeCell ref="N129:P129"/>
    <mergeCell ref="K123:M123"/>
    <mergeCell ref="E120:H120"/>
    <mergeCell ref="N121:P123"/>
    <mergeCell ref="N118:P120"/>
    <mergeCell ref="N131:P134"/>
    <mergeCell ref="N125:P127"/>
    <mergeCell ref="E136:J136"/>
    <mergeCell ref="E137:I137"/>
    <mergeCell ref="K137:M137"/>
    <mergeCell ref="E132:G132"/>
    <mergeCell ref="I132:K132"/>
    <mergeCell ref="E133:G133"/>
    <mergeCell ref="D125:M125"/>
    <mergeCell ref="C124:O124"/>
    <mergeCell ref="C130:O130"/>
    <mergeCell ref="C135:C137"/>
    <mergeCell ref="D135:M135"/>
    <mergeCell ref="N135:P137"/>
    <mergeCell ref="G116:H116"/>
    <mergeCell ref="K117:M117"/>
    <mergeCell ref="C118:C120"/>
    <mergeCell ref="D118:L118"/>
    <mergeCell ref="C115:C117"/>
    <mergeCell ref="D115:M115"/>
    <mergeCell ref="C103:C105"/>
    <mergeCell ref="D103:M103"/>
    <mergeCell ref="K108:M108"/>
    <mergeCell ref="K105:M105"/>
    <mergeCell ref="C106:C108"/>
    <mergeCell ref="D106:M106"/>
    <mergeCell ref="C112:C114"/>
    <mergeCell ref="D112:M112"/>
    <mergeCell ref="K114:M114"/>
    <mergeCell ref="E113:G113"/>
    <mergeCell ref="C109:C111"/>
    <mergeCell ref="K111:M111"/>
    <mergeCell ref="D109:L109"/>
    <mergeCell ref="E110:G110"/>
    <mergeCell ref="I110:M110"/>
    <mergeCell ref="E111:H111"/>
    <mergeCell ref="E119:G119"/>
    <mergeCell ref="I119:M119"/>
    <mergeCell ref="C79:C81"/>
    <mergeCell ref="D79:M79"/>
    <mergeCell ref="K63:M63"/>
    <mergeCell ref="C64:C69"/>
    <mergeCell ref="D64:E64"/>
    <mergeCell ref="G65:I65"/>
    <mergeCell ref="K81:M81"/>
    <mergeCell ref="K65:M65"/>
    <mergeCell ref="G66:I66"/>
    <mergeCell ref="K69:M69"/>
    <mergeCell ref="G80:I80"/>
    <mergeCell ref="D78:M78"/>
    <mergeCell ref="D70:E70"/>
    <mergeCell ref="K66:M66"/>
    <mergeCell ref="E68:G68"/>
    <mergeCell ref="C70:C72"/>
    <mergeCell ref="N78:P78"/>
    <mergeCell ref="N58:P58"/>
    <mergeCell ref="N60:P63"/>
    <mergeCell ref="N64:P69"/>
    <mergeCell ref="N79:P81"/>
    <mergeCell ref="F70:I70"/>
    <mergeCell ref="G48:I48"/>
    <mergeCell ref="J48:M48"/>
    <mergeCell ref="P48:Q48"/>
    <mergeCell ref="D57:M57"/>
    <mergeCell ref="G51:I51"/>
    <mergeCell ref="J51:M51"/>
    <mergeCell ref="N51:O51"/>
    <mergeCell ref="P51:Q51"/>
    <mergeCell ref="J52:M52"/>
    <mergeCell ref="P52:Q52"/>
    <mergeCell ref="P49:Q49"/>
    <mergeCell ref="G50:I50"/>
    <mergeCell ref="J50:M50"/>
    <mergeCell ref="P50:Q50"/>
    <mergeCell ref="B54:R54"/>
    <mergeCell ref="N57:P57"/>
    <mergeCell ref="C60:C63"/>
    <mergeCell ref="D60:E60"/>
    <mergeCell ref="H21:I21"/>
    <mergeCell ref="B41:Q41"/>
    <mergeCell ref="B6:R6"/>
    <mergeCell ref="B8:R8"/>
    <mergeCell ref="B9:R9"/>
    <mergeCell ref="D12:E12"/>
    <mergeCell ref="F12:G12"/>
    <mergeCell ref="H12:I12"/>
    <mergeCell ref="J12:K12"/>
    <mergeCell ref="L12:M12"/>
    <mergeCell ref="B13:R13"/>
    <mergeCell ref="B7:S7"/>
    <mergeCell ref="B10:R10"/>
    <mergeCell ref="B23:E23"/>
    <mergeCell ref="B33:E33"/>
    <mergeCell ref="B34:D34"/>
    <mergeCell ref="B35:D35"/>
    <mergeCell ref="E35:R35"/>
    <mergeCell ref="E34:R34"/>
    <mergeCell ref="B37:E37"/>
    <mergeCell ref="B38:D38"/>
    <mergeCell ref="E38:R38"/>
    <mergeCell ref="C25:J25"/>
    <mergeCell ref="K25:M25"/>
    <mergeCell ref="B3:O3"/>
    <mergeCell ref="B4:N4"/>
    <mergeCell ref="B5:R5"/>
    <mergeCell ref="B11:R11"/>
    <mergeCell ref="B15:R15"/>
    <mergeCell ref="B16:R16"/>
    <mergeCell ref="B17:R17"/>
    <mergeCell ref="B18:R18"/>
    <mergeCell ref="B20:R20"/>
    <mergeCell ref="N25:R25"/>
    <mergeCell ref="C30:J30"/>
    <mergeCell ref="K30:M30"/>
    <mergeCell ref="N30:R30"/>
    <mergeCell ref="P44:Q44"/>
    <mergeCell ref="B42:R42"/>
    <mergeCell ref="B43:R43"/>
    <mergeCell ref="G71:I71"/>
    <mergeCell ref="K71:M71"/>
    <mergeCell ref="E67:G67"/>
    <mergeCell ref="D45:F45"/>
    <mergeCell ref="J45:M45"/>
    <mergeCell ref="D44:F44"/>
    <mergeCell ref="G44:I44"/>
    <mergeCell ref="J44:M44"/>
    <mergeCell ref="C24:J24"/>
    <mergeCell ref="C47:D47"/>
    <mergeCell ref="C59:O59"/>
    <mergeCell ref="D58:E58"/>
    <mergeCell ref="N70:P72"/>
    <mergeCell ref="J21:K21"/>
    <mergeCell ref="L21:M21"/>
    <mergeCell ref="D22:E22"/>
    <mergeCell ref="F22:G22"/>
    <mergeCell ref="H22:I22"/>
    <mergeCell ref="C26:J26"/>
    <mergeCell ref="K26:M26"/>
    <mergeCell ref="N26:R26"/>
    <mergeCell ref="C51:D51"/>
    <mergeCell ref="J22:K22"/>
    <mergeCell ref="L22:M22"/>
    <mergeCell ref="P47:Q47"/>
    <mergeCell ref="E51:F51"/>
    <mergeCell ref="K24:M24"/>
    <mergeCell ref="N24:R24"/>
    <mergeCell ref="B28:E28"/>
    <mergeCell ref="C29:J29"/>
    <mergeCell ref="K29:M29"/>
    <mergeCell ref="N29:R29"/>
  </mergeCells>
  <phoneticPr fontId="34" type="noConversion"/>
  <dataValidations disablePrompts="1" count="16">
    <dataValidation type="list" allowBlank="1" showInputMessage="1" showErrorMessage="1" sqref="J58 F62 D126 D133 J87 D90 L129" xr:uid="{04B16361-D60E-48F4-BB17-9F5F805AA9F0}">
      <formula1>"0,1,2,3,4,5,6"</formula1>
    </dataValidation>
    <dataValidation type="list" allowBlank="1" showInputMessage="1" showErrorMessage="1" sqref="J47" xr:uid="{F816879B-0C1A-42A8-A80E-A2B331B971F9}">
      <formula1>"EC,Bar"</formula1>
    </dataValidation>
    <dataValidation type="list" allowBlank="1" showInputMessage="1" showErrorMessage="1" sqref="D61 D104 F83 D143 J65 H83" xr:uid="{647EE53C-C93C-49D2-BD82-4698185C8B07}">
      <formula1>"0,1,2,3,4,5"</formula1>
    </dataValidation>
    <dataValidation type="list" allowBlank="1" showInputMessage="1" showErrorMessage="1" sqref="D62 D101" xr:uid="{7719941A-9729-46DE-9F75-A1626A6C0749}">
      <formula1>"0,1,2,3,4,5,6,7,8,9"</formula1>
    </dataValidation>
    <dataValidation type="list" allowBlank="1" showInputMessage="1" showErrorMessage="1" sqref="F61 F65 F107 D98 D80" xr:uid="{D99952F3-F863-425A-AA3A-564A44DC0F07}">
      <formula1>"0,1,2,3,4,5,6,7,8,9,10"</formula1>
    </dataValidation>
    <dataValidation type="list" allowBlank="1" showInputMessage="1" showErrorMessage="1" sqref="H61 H110 F116 D116 D119 H119 D137 D146 F71:F72 J75:J76 J71:J72 D95" xr:uid="{510BB195-DFD1-4C31-BB83-BAFAFB125889}">
      <formula1>"0,1,2"</formula1>
    </dataValidation>
    <dataValidation type="list" allowBlank="1" showInputMessage="1" showErrorMessage="1" sqref="L61 H101 F143 D110 D94" xr:uid="{A529C36B-433F-4E31-A91F-B3E3D7697255}">
      <formula1>"0,1,2,3"</formula1>
    </dataValidation>
    <dataValidation type="list" allowBlank="1" showInputMessage="1" showErrorMessage="1" sqref="J61 D65 D83 D86:D87 D122 F122 F86 J66 D67:D68 F66" xr:uid="{63809D5E-17FF-48F4-972E-278D114E6E96}">
      <formula1>"0,1,2,3,4,5,6,7,8,9,10,11,12"</formula1>
    </dataValidation>
    <dataValidation type="list" allowBlank="1" showInputMessage="1" showErrorMessage="1" sqref="H62:I62 D147 D120 H133 D139:D140 H139:H140 D113" xr:uid="{0A556218-EDF4-4636-A5B1-F977AAB6DAFC}">
      <formula1>"0,1"</formula1>
    </dataValidation>
    <dataValidation type="list" allowBlank="1" showInputMessage="1" showErrorMessage="1" sqref="J86 D66" xr:uid="{85939593-F29F-41C5-BB0E-E97D7F71B479}">
      <formula1>"0,1,2,3,4,5,6,7,8,9,10,11,12,13,14,15,16,17,18,19,20,21,22,23,24,25,26,27,28,29,30,31,32,33,34,35,36"</formula1>
    </dataValidation>
    <dataValidation type="list" allowBlank="1" showInputMessage="1" showErrorMessage="1" sqref="F87 D132" xr:uid="{B46961D7-3800-41C2-B845-4D5E5C05E6C7}">
      <formula1>"0,1,2,3,4,5,6,7,8"</formula1>
    </dataValidation>
    <dataValidation type="list" allowBlank="1" showInputMessage="1" showErrorMessage="1" sqref="D136 F126 H132 F104 D91" xr:uid="{613AE5E6-B8B5-4BFD-9609-A599BAC90611}">
      <formula1>"0,1,2,3,4"</formula1>
    </dataValidation>
    <dataValidation type="list" allowBlank="1" showInputMessage="1" showErrorMessage="1" sqref="L149" xr:uid="{3CD24955-4F30-49C2-9213-2A4BEF473173}">
      <formula1>"0,1,2,3,4,5,6,7,8,9,10,11,12,13,14"</formula1>
    </dataValidation>
    <dataValidation type="list" allowBlank="1" showInputMessage="1" showErrorMessage="1" sqref="L150 F152 D152" xr:uid="{847CEEEA-DB9A-48AD-90D2-B6C6614D86A8}">
      <formula1>"0,1,2,3,4,5,6,7,8,9,10,11"</formula1>
    </dataValidation>
    <dataValidation type="list" allowBlank="1" showInputMessage="1" showErrorMessage="1" sqref="D107" xr:uid="{14D85355-B02D-4265-ACD9-84FE82F47909}">
      <formula1>"26,27,28,29,30,31,32,33,34,35,36,37,38,39,40,41,42,43,44,45,46,47,48,49,51"</formula1>
    </dataValidation>
    <dataValidation type="list" allowBlank="1" showInputMessage="1" showErrorMessage="1" sqref="D71:D72" xr:uid="{0A0B7656-60BC-4124-9E04-1786555811B3}">
      <formula1>"0,1,2,3,4,"</formula1>
    </dataValidation>
  </dataValidations>
  <pageMargins left="0.70866141732283472" right="0.70866141732283472" top="0.78740157480314965" bottom="0.78740157480314965" header="0.31496062992125984" footer="0.31496062992125984"/>
  <pageSetup paperSize="9" scale="33" fitToHeight="0" orientation="portrait" r:id="rId1"/>
  <headerFooter>
    <oddHeader>&amp;R&amp;G</oddHeader>
    <oddFooter>&amp;L&amp;20&amp;G&amp;C&amp;22&amp;X&amp;K00-034DAV Kaiserslautern · LUDWIG-THOMA-STRAßE 1 · 67663 KAISERSLAUTERN&amp;R&amp;22&amp;X&amp;K00-034Seite &amp;P von &amp;N</oddFooter>
  </headerFooter>
  <rowBreaks count="1" manualBreakCount="1">
    <brk id="75"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29821-83CD-4A77-96E1-22923D79B1AD}">
  <sheetPr>
    <pageSetUpPr fitToPage="1"/>
  </sheetPr>
  <dimension ref="A1:M88"/>
  <sheetViews>
    <sheetView topLeftCell="A15" workbookViewId="0">
      <selection activeCell="C24" sqref="C24:J24"/>
    </sheetView>
  </sheetViews>
  <sheetFormatPr baseColWidth="10" defaultRowHeight="15"/>
  <cols>
    <col min="1" max="1" width="34.28515625" bestFit="1" customWidth="1"/>
    <col min="2" max="2" width="39.5703125" customWidth="1"/>
    <col min="3" max="3" width="25.7109375" customWidth="1"/>
    <col min="4" max="4" width="45.5703125" customWidth="1"/>
  </cols>
  <sheetData>
    <row r="1" spans="1:4">
      <c r="A1" s="278" t="s">
        <v>161</v>
      </c>
      <c r="B1" s="279"/>
      <c r="C1" s="279"/>
      <c r="D1" s="279"/>
    </row>
    <row r="2" spans="1:4">
      <c r="A2" s="279"/>
      <c r="B2" s="279"/>
      <c r="C2" s="279"/>
      <c r="D2" s="279"/>
    </row>
    <row r="3" spans="1:4">
      <c r="A3" t="s">
        <v>109</v>
      </c>
      <c r="B3" t="s">
        <v>110</v>
      </c>
      <c r="C3" t="s">
        <v>92</v>
      </c>
      <c r="D3" t="s">
        <v>105</v>
      </c>
    </row>
    <row r="4" spans="1:4">
      <c r="A4" t="s">
        <v>106</v>
      </c>
      <c r="B4" t="s">
        <v>2</v>
      </c>
      <c r="C4" s="83">
        <f>INDEX(Materialliste!D:D,MATCH(B4,Materialliste!E:E,0))</f>
        <v>0</v>
      </c>
      <c r="D4" t="str">
        <f>IF(COUNTIF($A$4:A4,IF(A4&lt;&gt;"",A4,B4))&gt;1,"",IFERROR(IF(INDEX(Materialliste!N:N,MATCH(IF(A4&lt;&gt;"",A4,B4),Materialliste!D:D,0))=0,"",INDEX(Materialliste!N:N,MATCH(IF(A4&lt;&gt;"",A4,B4),Materialliste!D:D,0))),""))</f>
        <v/>
      </c>
    </row>
    <row r="5" spans="1:4">
      <c r="A5" t="s">
        <v>106</v>
      </c>
      <c r="B5" t="s">
        <v>34</v>
      </c>
      <c r="C5" s="83">
        <f>INDEX(Materialliste!D:D,MATCH(B5,Materialliste!E:E,0))</f>
        <v>0</v>
      </c>
      <c r="D5" t="str">
        <f>IF(COUNTIF($A$4:A5,IF(A5&lt;&gt;"",A5,B5))&gt;1,"",IFERROR(IF(INDEX(Materialliste!N:N,MATCH(IF(A5&lt;&gt;"",A5,B5),Materialliste!D:D,0))=0,"",INDEX(Materialliste!N:N,MATCH(IF(A5&lt;&gt;"",A5,B5),Materialliste!D:D,0))),""))</f>
        <v/>
      </c>
    </row>
    <row r="6" spans="1:4">
      <c r="A6" t="s">
        <v>106</v>
      </c>
      <c r="B6" t="s">
        <v>33</v>
      </c>
      <c r="C6" s="83">
        <f>INDEX(Materialliste!F:F,MATCH(B6,Materialliste!G:G,0))</f>
        <v>0</v>
      </c>
      <c r="D6" t="str">
        <f>IF(COUNTIF($A$4:A6,IF(A6&lt;&gt;"",A6,B6))&gt;1,"",IFERROR(IF(INDEX(Materialliste!N:N,MATCH(IF(A6&lt;&gt;"",A6,B6),Materialliste!D:D,0))=0,"",INDEX(Materialliste!N:N,MATCH(IF(A6&lt;&gt;"",A6,B6),Materialliste!D:D,0))),""))</f>
        <v/>
      </c>
    </row>
    <row r="7" spans="1:4">
      <c r="A7" t="s">
        <v>106</v>
      </c>
      <c r="B7" t="s">
        <v>35</v>
      </c>
      <c r="C7" s="83">
        <f>INDEX(Materialliste!F:F,MATCH(B7,Materialliste!G:G,0))</f>
        <v>0</v>
      </c>
      <c r="D7" t="str">
        <f>IF(COUNTIF($A$4:A7,IF(A7&lt;&gt;"",A7,B7))&gt;1,"",IFERROR(IF(INDEX(Materialliste!N:N,MATCH(IF(A7&lt;&gt;"",A7,B7),Materialliste!D:D,0))=0,"",INDEX(Materialliste!N:N,MATCH(IF(A7&lt;&gt;"",A7,B7),Materialliste!D:D,0))),""))</f>
        <v/>
      </c>
    </row>
    <row r="8" spans="1:4">
      <c r="A8" t="s">
        <v>106</v>
      </c>
      <c r="B8" t="s">
        <v>31</v>
      </c>
      <c r="C8" s="83">
        <f>INDEX(Materialliste!H:H,MATCH(B8,Materialliste!I:I,0))</f>
        <v>0</v>
      </c>
      <c r="D8" t="str">
        <f>IF(COUNTIF($A$4:A8,IF(A8&lt;&gt;"",A8,B8))&gt;1,"",IFERROR(IF(INDEX(Materialliste!N:N,MATCH(IF(A8&lt;&gt;"",A8,B8),Materialliste!D:D,0))=0,"",INDEX(Materialliste!N:N,MATCH(IF(A8&lt;&gt;"",A8,B8),Materialliste!D:D,0))),""))</f>
        <v/>
      </c>
    </row>
    <row r="9" spans="1:4">
      <c r="A9" t="s">
        <v>106</v>
      </c>
      <c r="B9" t="s">
        <v>30</v>
      </c>
      <c r="C9" s="83">
        <f>INDEX(Materialliste!H:H,MATCH(B9,Materialliste!I:I,0))</f>
        <v>0</v>
      </c>
      <c r="D9" t="str">
        <f>IF(COUNTIF($A$4:A9,IF(A9&lt;&gt;"",A9,B9))&gt;1,"",IFERROR(IF(INDEX(Materialliste!N:N,MATCH(IF(A9&lt;&gt;"",A9,B9),Materialliste!D:D,0))=0,"",INDEX(Materialliste!N:N,MATCH(IF(A9&lt;&gt;"",A9,B9),Materialliste!D:D,0))),""))</f>
        <v/>
      </c>
    </row>
    <row r="10" spans="1:4">
      <c r="A10" t="s">
        <v>106</v>
      </c>
      <c r="B10" t="s">
        <v>32</v>
      </c>
      <c r="C10" s="83">
        <f>INDEX(Materialliste!J:J,MATCH(B10,Materialliste!K:K,0))</f>
        <v>0</v>
      </c>
      <c r="D10" t="str">
        <f>IF(COUNTIF($A$4:A10,IF(A10&lt;&gt;"",A10,B10))&gt;1,"",IFERROR(IF(INDEX(Materialliste!N:N,MATCH(IF(A10&lt;&gt;"",A10,B10),Materialliste!D:D,0))=0,"",INDEX(Materialliste!N:N,MATCH(IF(A10&lt;&gt;"",A10,B10),Materialliste!D:D,0))),""))</f>
        <v/>
      </c>
    </row>
    <row r="11" spans="1:4">
      <c r="A11" t="s">
        <v>106</v>
      </c>
      <c r="B11" t="s">
        <v>36</v>
      </c>
      <c r="C11" s="83">
        <f>INDEX(Materialliste!L:L,MATCH(B11,Materialliste!M:M,0))</f>
        <v>0</v>
      </c>
      <c r="D11" t="str">
        <f>IF(COUNTIF($A$4:A11,IF(A11&lt;&gt;"",A11,B11))&gt;1,"",IFERROR(IF(INDEX(Materialliste!N:N,MATCH(IF(A11&lt;&gt;"",A11,B11),Materialliste!D:D,0))=0,"",INDEX(Materialliste!N:N,MATCH(IF(A11&lt;&gt;"",A11,B11),Materialliste!D:D,0))),""))</f>
        <v/>
      </c>
    </row>
    <row r="12" spans="1:4">
      <c r="B12" t="s">
        <v>87</v>
      </c>
      <c r="C12" s="83">
        <f>INDEX(Materialliste!J:J,MATCH(B12,Materialliste!D:D,0))</f>
        <v>0</v>
      </c>
      <c r="D12" t="str">
        <f>IF(COUNTIF($A$4:A12,IF(A12&lt;&gt;"",A12,B12))&gt;1,"",IFERROR(IF(INDEX(Materialliste!N:N,MATCH(IF(A12&lt;&gt;"",A12,B12),Materialliste!D:D,0))=0,"",INDEX(Materialliste!N:N,MATCH(IF(A12&lt;&gt;"",A12,B12),Materialliste!D:D,0))),""))</f>
        <v/>
      </c>
    </row>
    <row r="13" spans="1:4">
      <c r="A13" t="s">
        <v>108</v>
      </c>
      <c r="B13" t="s">
        <v>0</v>
      </c>
      <c r="C13" s="83">
        <f>INDEX(Materialliste!D:D,MATCH(B13,Materialliste!E:E,0))</f>
        <v>0</v>
      </c>
      <c r="D13" t="str">
        <f>IF(COUNTIF($A$4:A13,IF(A13&lt;&gt;"",A13,B13))&gt;1,"",IFERROR(IF(INDEX(Materialliste!N:N,MATCH(IF(A13&lt;&gt;"",A13,B13),Materialliste!D:D,0))=0,"",INDEX(Materialliste!N:N,MATCH(IF(A13&lt;&gt;"",A13,B13),Materialliste!D:D,0))),""))</f>
        <v/>
      </c>
    </row>
    <row r="14" spans="1:4">
      <c r="A14" t="s">
        <v>108</v>
      </c>
      <c r="B14" t="s">
        <v>37</v>
      </c>
      <c r="C14" s="83">
        <f>INDEX(Materialliste!D:D,MATCH(B14,Materialliste!E:E,0))</f>
        <v>0</v>
      </c>
      <c r="D14" t="str">
        <f>IF(COUNTIF($A$4:A14,IF(A14&lt;&gt;"",A14,B14))&gt;1,"",IFERROR(IF(INDEX(Materialliste!N:N,MATCH(IF(A14&lt;&gt;"",A14,B14),Materialliste!D:D,0))=0,"",INDEX(Materialliste!N:N,MATCH(IF(A14&lt;&gt;"",A14,B14),Materialliste!D:D,0))),""))</f>
        <v/>
      </c>
    </row>
    <row r="15" spans="1:4">
      <c r="A15" t="s">
        <v>108</v>
      </c>
      <c r="B15" t="s">
        <v>1</v>
      </c>
      <c r="C15" s="83">
        <f>INDEX(Materialliste!F:F,MATCH(B15,Materialliste!G:G,0))</f>
        <v>0</v>
      </c>
      <c r="D15" t="str">
        <f>IF(COUNTIF($A$4:A15,IF(A15&lt;&gt;"",A15,B15))&gt;1,"",IFERROR(IF(INDEX(Materialliste!N:N,MATCH(IF(A15&lt;&gt;"",A15,B15),Materialliste!D:D,0))=0,"",INDEX(Materialliste!N:N,MATCH(IF(A15&lt;&gt;"",A15,B15),Materialliste!D:D,0))),""))</f>
        <v/>
      </c>
    </row>
    <row r="16" spans="1:4">
      <c r="A16" t="s">
        <v>108</v>
      </c>
      <c r="B16" t="s">
        <v>38</v>
      </c>
      <c r="C16" s="83">
        <f>INDEX(Materialliste!F:F,MATCH(B16,Materialliste!G:G,0))</f>
        <v>0</v>
      </c>
      <c r="D16" t="str">
        <f>IF(COUNTIF($A$4:A16,IF(A16&lt;&gt;"",A16,B16))&gt;1,"",IFERROR(IF(INDEX(Materialliste!N:N,MATCH(IF(A16&lt;&gt;"",A16,B16),Materialliste!D:D,0))=0,"",INDEX(Materialliste!N:N,MATCH(IF(A16&lt;&gt;"",A16,B16),Materialliste!D:D,0))),""))</f>
        <v/>
      </c>
    </row>
    <row r="17" spans="1:4">
      <c r="A17" t="s">
        <v>108</v>
      </c>
      <c r="B17" t="s">
        <v>157</v>
      </c>
      <c r="C17" s="83">
        <f>INDEX(Materialliste!J:J,MATCH(B17,Materialliste!K:K,0))</f>
        <v>0</v>
      </c>
      <c r="D17" t="str">
        <f>IF(COUNTIF($A$4:A17,IF(A17&lt;&gt;"",A17,B17))&gt;1,"",IFERROR(IF(INDEX(Materialliste!N:N,MATCH(IF(A17&lt;&gt;"",A17,B17),Materialliste!D:D,0))=0,"",INDEX(Materialliste!N:N,MATCH(IF(A17&lt;&gt;"",A17,B17),Materialliste!D:D,0))),""))</f>
        <v/>
      </c>
    </row>
    <row r="18" spans="1:4">
      <c r="A18" t="s">
        <v>108</v>
      </c>
      <c r="B18" t="s">
        <v>156</v>
      </c>
      <c r="C18" s="83">
        <f>INDEX(Materialliste!J:J,MATCH(B18,Materialliste!K:K,0))</f>
        <v>0</v>
      </c>
    </row>
    <row r="19" spans="1:4">
      <c r="A19" t="s">
        <v>108</v>
      </c>
      <c r="B19" t="s">
        <v>138</v>
      </c>
      <c r="C19" s="83">
        <f>INDEX(Materialliste!D:D,MATCH(B19,Materialliste!E:E,0))</f>
        <v>0</v>
      </c>
      <c r="D19" t="str">
        <f>IF(COUNTIF($A$4:A19,IF(A19&lt;&gt;"",A19,B19))&gt;1,"",IFERROR(IF(INDEX(Materialliste!N:N,MATCH(IF(A19&lt;&gt;"",A19,B19),Materialliste!D:D,0))=0,"",INDEX(Materialliste!N:N,MATCH(IF(A19&lt;&gt;"",A19,B19),Materialliste!D:D,0))),""))</f>
        <v/>
      </c>
    </row>
    <row r="20" spans="1:4">
      <c r="A20" t="s">
        <v>108</v>
      </c>
      <c r="B20" t="s">
        <v>137</v>
      </c>
      <c r="C20" s="83">
        <f>INDEX(Materialliste!D:D,MATCH(B20,Materialliste!E:E,0))</f>
        <v>0</v>
      </c>
    </row>
    <row r="21" spans="1:4">
      <c r="A21" t="s">
        <v>107</v>
      </c>
      <c r="B21" t="s">
        <v>114</v>
      </c>
      <c r="C21" s="83">
        <f>INDEX(Materialliste!D:D,MATCH(B21,Materialliste!E:E,0))</f>
        <v>0</v>
      </c>
      <c r="D21" t="str">
        <f>IF(COUNTIF($A$4:A21,IF(A21&lt;&gt;"",A21,B21))&gt;1,"",IFERROR(IF(INDEX(Materialliste!N:N,MATCH(IF(A21&lt;&gt;"",A21,B21),Materialliste!D:D,0))=0,"",INDEX(Materialliste!N:N,MATCH(IF(A21&lt;&gt;"",A21,B21),Materialliste!D:D,0))),""))</f>
        <v/>
      </c>
    </row>
    <row r="22" spans="1:4" ht="15.75">
      <c r="A22" t="s">
        <v>107</v>
      </c>
      <c r="B22" t="s">
        <v>133</v>
      </c>
      <c r="C22" s="83">
        <f>INDEX(Materialliste!F:F,MATCH(B22,Materialliste!G:G,0))</f>
        <v>0</v>
      </c>
      <c r="D22" s="104" t="str">
        <f>IF(COUNTIF($A$4:A22,IF(A22&lt;&gt;"",A22,B22))&gt;1,"",IFERROR(IF(INDEX(Materialliste!N:N,MATCH(IF(A22&lt;&gt;"",A22,B22),Materialliste!D:D,0))=0,"",INDEX(Materialliste!N:N,MATCH(IF(A22&lt;&gt;"",A22,B22),Materialliste!D:D,0))),""))</f>
        <v/>
      </c>
    </row>
    <row r="23" spans="1:4">
      <c r="A23" t="s">
        <v>111</v>
      </c>
      <c r="B23" t="s">
        <v>71</v>
      </c>
      <c r="C23" s="83">
        <f>INDEX(Materialliste!D:D,MATCH(B23,Materialliste!E:E,0))</f>
        <v>0</v>
      </c>
      <c r="D23" t="str">
        <f>IF(COUNTIF($A$4:A23,IF(A23&lt;&gt;"",A23,B23))&gt;1,"",IFERROR(IF(INDEX(Materialliste!N:N,MATCH(IF(A23&lt;&gt;"",A23,B23),Materialliste!D:D,0))=0,"",INDEX(Materialliste!N:N,MATCH(IF(A23&lt;&gt;"",A23,B23),Materialliste!D:D,0))),""))</f>
        <v/>
      </c>
    </row>
    <row r="24" spans="1:4">
      <c r="A24" t="s">
        <v>112</v>
      </c>
      <c r="B24" t="s">
        <v>127</v>
      </c>
      <c r="C24" s="83">
        <f>INDEX(Materialliste!D:D,MATCH(B24,Materialliste!E:E,0))</f>
        <v>0</v>
      </c>
      <c r="D24" t="str">
        <f>IF(COUNTIF($A$4:A24,IF(A24&lt;&gt;"",A24,B24))&gt;1,"",IFERROR(IF(INDEX(Materialliste!N:N,MATCH(IF(A24&lt;&gt;"",A24,B24),Materialliste!D:D,0))=0,"",INDEX(Materialliste!N:N,MATCH(IF(A24&lt;&gt;"",A24,B24),Materialliste!D:D,0))),""))</f>
        <v/>
      </c>
    </row>
    <row r="25" spans="1:4">
      <c r="A25" t="s">
        <v>112</v>
      </c>
      <c r="B25" t="s">
        <v>86</v>
      </c>
      <c r="C25" s="83">
        <f>INDEX(Materialliste!F:F,MATCH(B25,Materialliste!G:G,0))</f>
        <v>0</v>
      </c>
      <c r="D25" t="str">
        <f>IF(COUNTIF($A$4:A25,IF(A25&lt;&gt;"",A25,B25))&gt;1,"",IFERROR(IF(INDEX(Materialliste!N:N,MATCH(IF(A25&lt;&gt;"",A25,B25),Materialliste!D:D,0))=0,"",INDEX(Materialliste!N:N,MATCH(IF(A25&lt;&gt;"",A25,B25),Materialliste!D:D,0))),""))</f>
        <v/>
      </c>
    </row>
    <row r="26" spans="1:4">
      <c r="A26" t="s">
        <v>112</v>
      </c>
      <c r="B26" t="s">
        <v>155</v>
      </c>
      <c r="C26" s="83">
        <f>INDEX(Materialliste!H:H,MATCH(B26,Materialliste!I:I,0))</f>
        <v>0</v>
      </c>
    </row>
    <row r="27" spans="1:4">
      <c r="A27" t="s">
        <v>113</v>
      </c>
      <c r="B27" t="s">
        <v>141</v>
      </c>
      <c r="C27" s="83">
        <f>INDEX(Materialliste!D:D,MATCH(B27,Materialliste!E:E,0))</f>
        <v>0</v>
      </c>
      <c r="D27" t="str">
        <f>IF(COUNTIF($A$4:A27,IF(A27&lt;&gt;"",A27,B27))&gt;1,"",IFERROR(IF(INDEX(Materialliste!N:N,MATCH(IF(A27&lt;&gt;"",A27,B27),Materialliste!D:D,0))=0,"",INDEX(Materialliste!N:N,MATCH(IF(A27&lt;&gt;"",A27,B27),Materialliste!D:D,0))),""))</f>
        <v/>
      </c>
    </row>
    <row r="28" spans="1:4">
      <c r="A28" t="s">
        <v>113</v>
      </c>
      <c r="B28" t="s">
        <v>158</v>
      </c>
      <c r="C28" s="83">
        <f>INDEX(Materialliste!F:F,MATCH(B28,Materialliste!G:G,0))</f>
        <v>0</v>
      </c>
    </row>
    <row r="29" spans="1:4">
      <c r="A29" t="s">
        <v>113</v>
      </c>
      <c r="B29" t="s">
        <v>144</v>
      </c>
      <c r="C29" s="83">
        <f>INDEX(Materialliste!J:J,MATCH(B29,Materialliste!K:K,0))</f>
        <v>0</v>
      </c>
    </row>
    <row r="30" spans="1:4">
      <c r="A30" t="s">
        <v>113</v>
      </c>
      <c r="B30" t="s">
        <v>142</v>
      </c>
      <c r="C30" s="83">
        <f>INDEX(Materialliste!D:D,MATCH(B30,Materialliste!E:E,0))</f>
        <v>0</v>
      </c>
      <c r="D30" t="str">
        <f>IF(COUNTIF($A$4:A30,IF(A30&lt;&gt;"",A30,B30))&gt;1,"",IFERROR(IF(INDEX(Materialliste!N:N,MATCH(IF(A30&lt;&gt;"",A30,B30),Materialliste!D:D,0))=0,"",INDEX(Materialliste!N:N,MATCH(IF(A30&lt;&gt;"",A30,B30),Materialliste!D:D,0))),""))</f>
        <v/>
      </c>
    </row>
    <row r="31" spans="1:4">
      <c r="A31" t="s">
        <v>113</v>
      </c>
      <c r="B31" t="s">
        <v>159</v>
      </c>
      <c r="C31" s="83">
        <f>INDEX(Materialliste!F:F,MATCH(B31,Materialliste!G:G,0))</f>
        <v>0</v>
      </c>
    </row>
    <row r="32" spans="1:4">
      <c r="A32" t="s">
        <v>113</v>
      </c>
      <c r="B32" t="s">
        <v>143</v>
      </c>
      <c r="C32" s="83">
        <f>INDEX(Materialliste!J:J,MATCH(B32,Materialliste!K:K,0))</f>
        <v>0</v>
      </c>
    </row>
    <row r="33" spans="1:10" ht="18.75" customHeight="1">
      <c r="A33" t="s">
        <v>145</v>
      </c>
      <c r="B33" t="s">
        <v>149</v>
      </c>
      <c r="C33" s="83">
        <f>INDEX(Materialliste!D:D,MATCH(B33,Materialliste!E:E,0))</f>
        <v>0</v>
      </c>
      <c r="D33" t="str">
        <f>IF(COUNTIF($A$4:A33,IF(A33&lt;&gt;"",A33,B33))&gt;1,"",IFERROR(IF(INDEX(Materialliste!N:N,MATCH(IF(A33&lt;&gt;"",A33,B33),Materialliste!D:D,0))=0,"",INDEX(Materialliste!N:N,MATCH(IF(A33&lt;&gt;"",A33,B33),Materialliste!D:D,0))),""))</f>
        <v/>
      </c>
      <c r="E33" s="97"/>
      <c r="F33" s="97"/>
      <c r="G33" s="97"/>
      <c r="H33" s="97"/>
      <c r="I33" s="97"/>
      <c r="J33" s="97"/>
    </row>
    <row r="34" spans="1:10" ht="18" customHeight="1">
      <c r="A34" t="s">
        <v>145</v>
      </c>
      <c r="B34" t="s">
        <v>150</v>
      </c>
      <c r="C34" s="83">
        <f>INDEX(Materialliste!D:D,MATCH(B34,Materialliste!E:E,0))</f>
        <v>0</v>
      </c>
      <c r="D34" t="str">
        <f>IF(COUNTIF($A$4:A34,IF(A34&lt;&gt;"",A34,B34))&gt;1,"",IFERROR(IF(INDEX(Materialliste!N:N,MATCH(IF(A34&lt;&gt;"",A34,B34),Materialliste!D:D,0))=0,"",INDEX(Materialliste!N:N,MATCH(IF(A34&lt;&gt;"",A34,B34),Materialliste!D:D,0))),""))</f>
        <v/>
      </c>
      <c r="E34" s="97"/>
      <c r="F34" s="97"/>
      <c r="G34" s="97"/>
      <c r="H34" s="97"/>
      <c r="I34" s="97"/>
      <c r="J34" s="97"/>
    </row>
    <row r="35" spans="1:10" ht="18" customHeight="1">
      <c r="A35" t="s">
        <v>146</v>
      </c>
      <c r="B35" t="s">
        <v>148</v>
      </c>
      <c r="C35" s="83">
        <f>INDEX(Materialliste!D:D,MATCH(B35,Materialliste!E:E,0))</f>
        <v>0</v>
      </c>
      <c r="D35" t="str">
        <f>IF(COUNTIF($A$4:A35,IF(A35&lt;&gt;"",A35,B35))&gt;1,"",IFERROR(IF(INDEX(Materialliste!N:N,MATCH(IF(A35&lt;&gt;"",A35,B35),Materialliste!D:D,0))=0,"",INDEX(Materialliste!N:N,MATCH(IF(A35&lt;&gt;"",A35,B35),Materialliste!D:D,0))),""))</f>
        <v/>
      </c>
      <c r="E35" s="97"/>
      <c r="F35" s="97"/>
      <c r="G35" s="97"/>
      <c r="H35" s="97"/>
      <c r="I35" s="97"/>
      <c r="J35" s="97"/>
    </row>
    <row r="36" spans="1:10" ht="18" customHeight="1">
      <c r="A36" t="s">
        <v>146</v>
      </c>
      <c r="B36" t="s">
        <v>160</v>
      </c>
      <c r="C36" s="83">
        <f>INDEX(Materialliste!D:D,MATCH(B36,Materialliste!E:E,0))</f>
        <v>0</v>
      </c>
      <c r="D36" t="str">
        <f>IF(COUNTIF($A$4:A36,IF(A36&lt;&gt;"",A36,B36))&gt;1,"",IFERROR(IF(INDEX(Materialliste!N:N,MATCH(IF(A36&lt;&gt;"",A36,B36),Materialliste!D:D,0))=0,"",INDEX(Materialliste!N:N,MATCH(IF(A36&lt;&gt;"",A36,B36),Materialliste!D:D,0))),""))</f>
        <v/>
      </c>
      <c r="E36" s="97"/>
      <c r="F36" s="97"/>
      <c r="G36" s="97"/>
      <c r="H36" s="97"/>
      <c r="I36" s="97"/>
      <c r="J36" s="97"/>
    </row>
    <row r="37" spans="1:10" ht="18">
      <c r="A37" t="s">
        <v>153</v>
      </c>
      <c r="B37" t="s">
        <v>154</v>
      </c>
      <c r="C37" s="83">
        <f>INDEX(Materialliste!D:D,MATCH(B37,Materialliste!E:E,0))</f>
        <v>0</v>
      </c>
      <c r="D37" t="str">
        <f>IF(COUNTIF($A$4:A37,IF(A37&lt;&gt;"",A37,B37))&gt;1,"",IFERROR(IF(INDEX(Materialliste!N:N,MATCH(IF(A37&lt;&gt;"",A37,B37),Materialliste!D:D,0))=0,"",INDEX(Materialliste!N:N,MATCH(IF(A37&lt;&gt;"",A37,B37),Materialliste!D:D,0))),""))</f>
        <v/>
      </c>
      <c r="E37" s="97"/>
      <c r="F37" s="97"/>
      <c r="G37" s="97"/>
      <c r="H37" s="97"/>
      <c r="I37" s="97"/>
      <c r="J37" s="97"/>
    </row>
    <row r="38" spans="1:10" ht="18" customHeight="1">
      <c r="A38" t="s">
        <v>115</v>
      </c>
      <c r="B38" t="s">
        <v>151</v>
      </c>
      <c r="C38" s="83">
        <f>INDEX(Materialliste!D:D,MATCH(B38,Materialliste!E:E,0))</f>
        <v>0</v>
      </c>
      <c r="D38" t="str">
        <f>IF(COUNTIF($A$4:A38,IF(A38&lt;&gt;"",A38,B38))&gt;1,"",IFERROR(IF(INDEX(Materialliste!N:N,MATCH(IF(A38&lt;&gt;"",A38,B38),Materialliste!D:D,0))=0,"",INDEX(Materialliste!N:N,MATCH(IF(A38&lt;&gt;"",A38,B38),Materialliste!D:D,0))),""))</f>
        <v/>
      </c>
    </row>
    <row r="39" spans="1:10" ht="18">
      <c r="A39" t="s">
        <v>115</v>
      </c>
      <c r="B39" t="s">
        <v>152</v>
      </c>
      <c r="C39" s="83">
        <f>INDEX(Materialliste!H:H,MATCH(B39,Materialliste!I:I,0))</f>
        <v>0</v>
      </c>
      <c r="D39" t="str">
        <f>IF(COUNTIF($A$4:A39,IF(A39&lt;&gt;"",A39,B39))&gt;1,"",IFERROR(IF(INDEX(Materialliste!N:N,MATCH(IF(A39&lt;&gt;"",A39,B39),Materialliste!D:D,0))=0,"",INDEX(Materialliste!N:N,MATCH(IF(A39&lt;&gt;"",A39,B39),Materialliste!D:D,0))),""))</f>
        <v/>
      </c>
      <c r="E39" s="97"/>
    </row>
    <row r="40" spans="1:10">
      <c r="A40" t="s">
        <v>116</v>
      </c>
      <c r="B40" t="s">
        <v>88</v>
      </c>
      <c r="C40" s="83">
        <f>INDEX(Materialliste!D:D,MATCH(B40,Materialliste!E:E,0))</f>
        <v>0</v>
      </c>
      <c r="D40" t="str">
        <f>IF(COUNTIF($A$4:A40,IF(A40&lt;&gt;"",A40,B40))&gt;1,"",IFERROR(IF(INDEX(Materialliste!N:N,MATCH(IF(A40&lt;&gt;"",A40,B40),Materialliste!D:D,0))=0,"",INDEX(Materialliste!N:N,MATCH(IF(A40&lt;&gt;"",A40,B40),Materialliste!D:D,0))),""))</f>
        <v/>
      </c>
    </row>
    <row r="41" spans="1:10">
      <c r="A41" t="s">
        <v>116</v>
      </c>
      <c r="B41" t="s">
        <v>89</v>
      </c>
      <c r="C41" s="83">
        <f>INDEX(Materialliste!F:F,MATCH(B41,Materialliste!G:G,0))</f>
        <v>0</v>
      </c>
      <c r="D41" t="str">
        <f>IF(COUNTIF($A$4:A41,IF(A41&lt;&gt;"",A41,B41))&gt;1,"",IFERROR(IF(INDEX(Materialliste!N:N,MATCH(IF(A41&lt;&gt;"",A41,B41),Materialliste!D:D,0))=0,"",INDEX(Materialliste!N:N,MATCH(IF(A41&lt;&gt;"",A41,B41),Materialliste!D:D,0))),""))</f>
        <v/>
      </c>
    </row>
    <row r="42" spans="1:10">
      <c r="A42" t="s">
        <v>117</v>
      </c>
      <c r="B42" t="s">
        <v>92</v>
      </c>
      <c r="C42" s="83">
        <f>INDEX(Materialliste!F:F,MATCH(B42,Materialliste!G:G,0))</f>
        <v>0</v>
      </c>
      <c r="D42" t="str">
        <f>IF(COUNTIF($A$4:A42,IF(A42&lt;&gt;"",A42,B42))&gt;1,"",IFERROR(IF(INDEX(Materialliste!N:N,MATCH(IF(A42&lt;&gt;"",A42,B42),Materialliste!D:D,0))=0,"",INDEX(Materialliste!N:N,MATCH(IF(A42&lt;&gt;"",A42,B42),Materialliste!D:D,0))),""))</f>
        <v/>
      </c>
    </row>
    <row r="43" spans="1:10">
      <c r="A43" t="s">
        <v>118</v>
      </c>
      <c r="B43" t="s">
        <v>96</v>
      </c>
      <c r="C43" s="83">
        <f>INDEX(Materialliste!D:D,MATCH(B43,Materialliste!E:E,0))</f>
        <v>0</v>
      </c>
      <c r="D43" t="str">
        <f>IF(COUNTIF($A$4:A43,IF(A43&lt;&gt;"",A43,B43))&gt;1,"",IFERROR(IF(INDEX(Materialliste!N:N,MATCH(IF(A43&lt;&gt;"",A43,B43),Materialliste!D:D,0))=0,"",INDEX(Materialliste!N:N,MATCH(IF(A43&lt;&gt;"",A43,B43),Materialliste!D:D,0))),""))</f>
        <v/>
      </c>
    </row>
    <row r="44" spans="1:10">
      <c r="A44" t="s">
        <v>118</v>
      </c>
      <c r="B44" t="s">
        <v>98</v>
      </c>
      <c r="C44" s="83">
        <f>INDEX(Materialliste!H:H,MATCH(B44,Materialliste!I:I,0))</f>
        <v>0</v>
      </c>
      <c r="D44" t="str">
        <f>IF(COUNTIF($A$4:A44,IF(A44&lt;&gt;"",A44,B44))&gt;1,"",IFERROR(IF(INDEX(Materialliste!N:N,MATCH(IF(A44&lt;&gt;"",A44,B44),Materialliste!D:D,0))=0,"",INDEX(Materialliste!N:N,MATCH(IF(A44&lt;&gt;"",A44,B44),Materialliste!D:D,0))),""))</f>
        <v/>
      </c>
    </row>
    <row r="45" spans="1:10">
      <c r="A45" t="s">
        <v>93</v>
      </c>
      <c r="B45" t="s">
        <v>95</v>
      </c>
      <c r="C45" s="83">
        <f>INDEX(Materialliste!D:D,MATCH(B45,Materialliste!E:E,0))</f>
        <v>0</v>
      </c>
      <c r="D45" t="str">
        <f>IF(COUNTIF($A$4:A45,IF(A45&lt;&gt;"",A45,B45))&gt;1,"",IFERROR(IF(INDEX(Materialliste!N:N,MATCH(IF(A45&lt;&gt;"",A45,B45),Materialliste!D:D,0))=0,"",INDEX(Materialliste!N:N,MATCH(IF(A45&lt;&gt;"",A45,B45),Materialliste!D:D,0))),""))</f>
        <v/>
      </c>
    </row>
    <row r="46" spans="1:10">
      <c r="A46" t="s">
        <v>25</v>
      </c>
      <c r="B46" t="s">
        <v>39</v>
      </c>
      <c r="C46" s="83">
        <f>INDEX(Materialliste!D:D,MATCH(B46,Materialliste!E:E,0))</f>
        <v>0</v>
      </c>
      <c r="D46" t="str">
        <f>IF(COUNTIF($A$4:A46,IF(A46&lt;&gt;"",A46,B46))&gt;1,"",IFERROR(IF(INDEX(Materialliste!N:N,MATCH(IF(A46&lt;&gt;"",A46,B46),Materialliste!D:D,0))=0,"",INDEX(Materialliste!N:N,MATCH(IF(A46&lt;&gt;"",A46,B46),Materialliste!D:D,0))),""))</f>
        <v/>
      </c>
    </row>
    <row r="47" spans="1:10">
      <c r="A47" t="s">
        <v>25</v>
      </c>
      <c r="B47" t="s">
        <v>40</v>
      </c>
      <c r="C47" s="83">
        <f>INDEX(Materialliste!F:F,MATCH(B47,Materialliste!G:G,0))</f>
        <v>0</v>
      </c>
      <c r="D47" t="str">
        <f>IF(COUNTIF($A$4:A47,IF(A47&lt;&gt;"",A47,B47))&gt;1,"",IFERROR(IF(INDEX(Materialliste!N:N,MATCH(IF(A47&lt;&gt;"",A47,B47),Materialliste!D:D,0))=0,"",INDEX(Materialliste!N:N,MATCH(IF(A47&lt;&gt;"",A47,B47),Materialliste!D:D,0))),""))</f>
        <v/>
      </c>
    </row>
    <row r="48" spans="1:10">
      <c r="A48" t="s">
        <v>119</v>
      </c>
      <c r="B48" t="s">
        <v>41</v>
      </c>
      <c r="C48" s="83">
        <f>INDEX(Materialliste!D:D,MATCH(B48,Materialliste!E:E,0))</f>
        <v>0</v>
      </c>
      <c r="D48" t="str">
        <f>IF(COUNTIF($A$4:A48,IF(A48&lt;&gt;"",A48,B48))&gt;1,"",IFERROR(IF(INDEX(Materialliste!N:N,MATCH(IF(A48&lt;&gt;"",A48,B48),Materialliste!D:D,0))=0,"",INDEX(Materialliste!N:N,MATCH(IF(A48&lt;&gt;"",A48,B48),Materialliste!D:D,0))),""))</f>
        <v/>
      </c>
    </row>
    <row r="49" spans="1:13">
      <c r="A49" t="s">
        <v>119</v>
      </c>
      <c r="B49" t="s">
        <v>43</v>
      </c>
      <c r="C49" s="83">
        <f>INDEX(Materialliste!D:D,MATCH(B49,Materialliste!E:E,0))</f>
        <v>0</v>
      </c>
      <c r="D49" t="str">
        <f>IF(COUNTIF($A$4:A49,IF(A49&lt;&gt;"",A49,B49))&gt;1,"",IFERROR(IF(INDEX(Materialliste!N:N,MATCH(IF(A49&lt;&gt;"",A49,B49),Materialliste!D:D,0))=0,"",INDEX(Materialliste!N:N,MATCH(IF(A49&lt;&gt;"",A49,B49),Materialliste!D:D,0))),""))</f>
        <v/>
      </c>
    </row>
    <row r="50" spans="1:13">
      <c r="A50" t="s">
        <v>119</v>
      </c>
      <c r="B50" t="s">
        <v>42</v>
      </c>
      <c r="C50" s="83">
        <f>INDEX(Materialliste!H:H,MATCH(B50,Materialliste!I:I,0))</f>
        <v>0</v>
      </c>
      <c r="D50" t="str">
        <f>IF(COUNTIF($A$4:A50,IF(A50&lt;&gt;"",A50,B50))&gt;1,"",IFERROR(IF(INDEX(Materialliste!N:N,MATCH(IF(A50&lt;&gt;"",A50,B50),Materialliste!D:D,0))=0,"",INDEX(Materialliste!N:N,MATCH(IF(A50&lt;&gt;"",A50,B50),Materialliste!D:D,0))),""))</f>
        <v/>
      </c>
    </row>
    <row r="51" spans="1:13">
      <c r="A51" t="s">
        <v>27</v>
      </c>
      <c r="B51" t="s">
        <v>45</v>
      </c>
      <c r="C51" s="83">
        <f>INDEX(Materialliste!D:D,MATCH(B51,Materialliste!E:E,0))</f>
        <v>0</v>
      </c>
      <c r="D51" t="str">
        <f>IF(COUNTIF($A$4:A51,IF(A51&lt;&gt;"",A51,B51))&gt;1,"",IFERROR(IF(INDEX(Materialliste!N:N,MATCH(IF(A51&lt;&gt;"",A51,B51),Materialliste!D:D,0))=0,"",INDEX(Materialliste!N:N,MATCH(IF(A51&lt;&gt;"",A51,B51),Materialliste!D:D,0))),""))</f>
        <v/>
      </c>
    </row>
    <row r="52" spans="1:13">
      <c r="A52" t="s">
        <v>27</v>
      </c>
      <c r="B52" t="s">
        <v>44</v>
      </c>
      <c r="C52" s="83">
        <f>INDEX(Materialliste!F:F,MATCH(B52,Materialliste!G:G,0))</f>
        <v>0</v>
      </c>
      <c r="D52" t="str">
        <f>IF(COUNTIF($A$4:A52,IF(A52&lt;&gt;"",A52,B52))&gt;1,"",IFERROR(IF(INDEX(Materialliste!N:N,MATCH(IF(A52&lt;&gt;"",A52,B52),Materialliste!D:D,0))=0,"",INDEX(Materialliste!N:N,MATCH(IF(A52&lt;&gt;"",A52,B52),Materialliste!D:D,0))),""))</f>
        <v/>
      </c>
    </row>
    <row r="53" spans="1:13">
      <c r="A53" t="s">
        <v>28</v>
      </c>
      <c r="B53" t="s">
        <v>46</v>
      </c>
      <c r="C53" s="83">
        <f>INDEX(Materialliste!D:D,MATCH(B53,Materialliste!E:E,0))</f>
        <v>0</v>
      </c>
      <c r="D53" t="str">
        <f>IF(COUNTIF($A$4:A53,IF(A53&lt;&gt;"",A53,B53))&gt;1,"",IFERROR(IF(INDEX(Materialliste!N:N,MATCH(IF(A53&lt;&gt;"",A53,B53),Materialliste!D:D,0))=0,"",INDEX(Materialliste!N:N,MATCH(IF(A53&lt;&gt;"",A53,B53),Materialliste!D:D,0))),""))</f>
        <v/>
      </c>
    </row>
    <row r="54" spans="1:13">
      <c r="A54" t="s">
        <v>28</v>
      </c>
      <c r="B54" t="s">
        <v>47</v>
      </c>
      <c r="C54" s="83">
        <f>INDEX(Materialliste!F:F,MATCH(B54,Materialliste!G:G,0))</f>
        <v>0</v>
      </c>
      <c r="D54" t="str">
        <f>IF(COUNTIF($A$4:A54,IF(A54&lt;&gt;"",A54,B54))&gt;1,"",IFERROR(IF(INDEX(Materialliste!N:N,MATCH(IF(A54&lt;&gt;"",A54,B54),Materialliste!D:D,0))=0,"",INDEX(Materialliste!N:N,MATCH(IF(A54&lt;&gt;"",A54,B54),Materialliste!D:D,0))),""))</f>
        <v/>
      </c>
    </row>
    <row r="55" spans="1:13" ht="18">
      <c r="A55" t="s">
        <v>140</v>
      </c>
      <c r="B55" t="s">
        <v>139</v>
      </c>
      <c r="C55" s="83">
        <f>INDEX(Materialliste!L:L,MATCH(B55,Materialliste!D:D,0))</f>
        <v>0</v>
      </c>
      <c r="D55" t="str">
        <f>IF(COUNTIF($A$4:A55,IF(A55&lt;&gt;"",A55,B55))&gt;1,"",IFERROR(IF(INDEX(Materialliste!N:N,MATCH(IF(A55&lt;&gt;"",A55,B55),Materialliste!D:D,0))=0,"",INDEX(Materialliste!N:N,MATCH(IF(A55&lt;&gt;"",A55,B55),Materialliste!D:D,0))),""))</f>
        <v/>
      </c>
      <c r="L55" s="103"/>
      <c r="M55" s="103"/>
    </row>
    <row r="56" spans="1:13">
      <c r="A56" t="s">
        <v>3</v>
      </c>
      <c r="B56" t="s">
        <v>53</v>
      </c>
      <c r="C56" s="83">
        <f>INDEX(Materialliste!D:D,MATCH(B56,Materialliste!E:E,0))</f>
        <v>0</v>
      </c>
      <c r="D56" t="str">
        <f>IF(COUNTIF($A$4:A56,IF(A56&lt;&gt;"",A56,B56))&gt;1,"",IFERROR(IF(INDEX(Materialliste!N:N,MATCH(IF(A56&lt;&gt;"",A56,B56),Materialliste!D:D,0))=0,"",INDEX(Materialliste!N:N,MATCH(IF(A56&lt;&gt;"",A56,B56),Materialliste!D:D,0))),""))</f>
        <v/>
      </c>
    </row>
    <row r="57" spans="1:13">
      <c r="A57" t="s">
        <v>3</v>
      </c>
      <c r="B57" t="s">
        <v>52</v>
      </c>
      <c r="C57" s="83">
        <f>INDEX(Materialliste!D:D,MATCH(B57,Materialliste!E:E,0))</f>
        <v>0</v>
      </c>
      <c r="D57" t="str">
        <f>IF(COUNTIF($A$4:A57,IF(A57&lt;&gt;"",A57,B57))&gt;1,"",IFERROR(IF(INDEX(Materialliste!N:N,MATCH(IF(A57&lt;&gt;"",A57,B57),Materialliste!D:D,0))=0,"",INDEX(Materialliste!N:N,MATCH(IF(A57&lt;&gt;"",A57,B57),Materialliste!D:D,0))),""))</f>
        <v/>
      </c>
    </row>
    <row r="58" spans="1:13">
      <c r="A58" t="s">
        <v>3</v>
      </c>
      <c r="B58" t="s">
        <v>54</v>
      </c>
      <c r="C58" s="83">
        <f>INDEX(Materialliste!H:H,MATCH(B58,Materialliste!I:I,0))</f>
        <v>0</v>
      </c>
      <c r="D58" t="str">
        <f>IF(COUNTIF($A$4:A58,IF(A58&lt;&gt;"",A58,B58))&gt;1,"",IFERROR(IF(INDEX(Materialliste!N:N,MATCH(IF(A58&lt;&gt;"",A58,B58),Materialliste!D:D,0))=0,"",INDEX(Materialliste!N:N,MATCH(IF(A58&lt;&gt;"",A58,B58),Materialliste!D:D,0))),""))</f>
        <v/>
      </c>
    </row>
    <row r="59" spans="1:13">
      <c r="A59" t="s">
        <v>3</v>
      </c>
      <c r="B59" t="s">
        <v>51</v>
      </c>
      <c r="C59" s="83">
        <f>INDEX(Materialliste!H:H,MATCH(B59,Materialliste!I:I,0))</f>
        <v>0</v>
      </c>
      <c r="D59" t="str">
        <f>IF(COUNTIF($A$4:A59,IF(A59&lt;&gt;"",A59,B59))&gt;1,"",IFERROR(IF(INDEX(Materialliste!N:N,MATCH(IF(A59&lt;&gt;"",A59,B59),Materialliste!D:D,0))=0,"",INDEX(Materialliste!N:N,MATCH(IF(A59&lt;&gt;"",A59,B59),Materialliste!D:D,0))),""))</f>
        <v/>
      </c>
    </row>
    <row r="60" spans="1:13">
      <c r="A60" t="s">
        <v>130</v>
      </c>
      <c r="B60" t="s">
        <v>55</v>
      </c>
      <c r="C60" s="83">
        <f>INDEX(Materialliste!D:D,MATCH(B60,Materialliste!E:E,0))</f>
        <v>0</v>
      </c>
      <c r="D60" t="str">
        <f>IF(COUNTIF($A$4:A60,IF(A60&lt;&gt;"",A60,B60))&gt;1,"",IFERROR(IF(INDEX(Materialliste!N:N,MATCH(IF(A60&lt;&gt;"",A60,B60),Materialliste!D:D,0))=0,"",INDEX(Materialliste!N:N,MATCH(IF(A60&lt;&gt;"",A60,B60),Materialliste!D:D,0))),""))</f>
        <v/>
      </c>
    </row>
    <row r="61" spans="1:13">
      <c r="A61" t="s">
        <v>130</v>
      </c>
      <c r="B61" t="s">
        <v>56</v>
      </c>
      <c r="C61" s="83">
        <f>INDEX(Materialliste!D:D,MATCH(B61,Materialliste!E:E,0))</f>
        <v>0</v>
      </c>
      <c r="D61" t="str">
        <f>IF(COUNTIF($A$4:A61,IF(A61&lt;&gt;"",A61,B61))&gt;1,"",IFERROR(IF(INDEX(Materialliste!N:N,MATCH(IF(A61&lt;&gt;"",A61,B61),Materialliste!D:D,0))=0,"",INDEX(Materialliste!N:N,MATCH(IF(A61&lt;&gt;"",A61,B61),Materialliste!D:D,0))),""))</f>
        <v/>
      </c>
    </row>
    <row r="62" spans="1:13">
      <c r="A62" t="s">
        <v>131</v>
      </c>
      <c r="B62" t="s">
        <v>120</v>
      </c>
      <c r="C62" s="83">
        <f>INDEX(Materialliste!D:D,MATCH(B62,Materialliste!E:E,0))</f>
        <v>0</v>
      </c>
      <c r="D62" t="str">
        <f>IF(COUNTIF($A$4:A62,IF(A62&lt;&gt;"",A62,B62))&gt;1,"",IFERROR(IF(INDEX(Materialliste!N:N,MATCH(IF(A62&lt;&gt;"",A62,B62),Materialliste!D:D,0))=0,"",INDEX(Materialliste!N:N,MATCH(IF(A62&lt;&gt;"",A62,B62),Materialliste!D:D,0))),""))</f>
        <v/>
      </c>
    </row>
    <row r="63" spans="1:13">
      <c r="A63" t="s">
        <v>131</v>
      </c>
      <c r="B63" t="s">
        <v>121</v>
      </c>
      <c r="C63" s="83">
        <f>INDEX(Materialliste!D:D,MATCH(B63,Materialliste!E:E,0))</f>
        <v>0</v>
      </c>
      <c r="D63" t="str">
        <f>IF(COUNTIF($A$4:A63,IF(A63&lt;&gt;"",A63,B63))&gt;1,"",IFERROR(IF(INDEX(Materialliste!N:N,MATCH(IF(A63&lt;&gt;"",A63,B63),Materialliste!D:D,0))=0,"",INDEX(Materialliste!N:N,MATCH(IF(A63&lt;&gt;"",A63,B63),Materialliste!D:D,0))),""))</f>
        <v/>
      </c>
    </row>
    <row r="64" spans="1:13">
      <c r="A64" t="s">
        <v>131</v>
      </c>
      <c r="B64" t="s">
        <v>122</v>
      </c>
      <c r="C64" s="83">
        <f>INDEX(Materialliste!H:H,MATCH(B64,Materialliste!I:I,0))</f>
        <v>0</v>
      </c>
      <c r="D64" t="str">
        <f>IF(COUNTIF($A$4:A64,IF(A64&lt;&gt;"",A64,B64))&gt;1,"",IFERROR(IF(INDEX(Materialliste!N:N,MATCH(IF(A64&lt;&gt;"",A64,B64),Materialliste!D:D,0))=0,"",INDEX(Materialliste!N:N,MATCH(IF(A64&lt;&gt;"",A64,B64),Materialliste!D:D,0))),""))</f>
        <v/>
      </c>
    </row>
    <row r="65" spans="1:4">
      <c r="A65" t="s">
        <v>131</v>
      </c>
      <c r="B65" t="s">
        <v>123</v>
      </c>
      <c r="C65" s="83">
        <f>INDEX(Materialliste!H:H,MATCH(B65,Materialliste!I:I,0))</f>
        <v>0</v>
      </c>
      <c r="D65" t="str">
        <f>IF(COUNTIF($A$4:A65,IF(A65&lt;&gt;"",A65,B65))&gt;1,"",IFERROR(IF(INDEX(Materialliste!N:N,MATCH(IF(A65&lt;&gt;"",A65,B65),Materialliste!D:D,0))=0,"",INDEX(Materialliste!N:N,MATCH(IF(A65&lt;&gt;"",A65,B65),Materialliste!D:D,0))),""))</f>
        <v/>
      </c>
    </row>
    <row r="66" spans="1:4">
      <c r="A66" t="s">
        <v>61</v>
      </c>
      <c r="B66" t="s">
        <v>62</v>
      </c>
      <c r="C66" s="83">
        <f>INDEX(Materialliste!D:D,MATCH(B66,Materialliste!E:E,0))</f>
        <v>0</v>
      </c>
      <c r="D66" t="str">
        <f>IF(COUNTIF($A$4:A66,IF(A66&lt;&gt;"",A66,B66))&gt;1,"",IFERROR(IF(INDEX(Materialliste!N:N,MATCH(IF(A66&lt;&gt;"",A66,B66),Materialliste!D:D,0))=0,"",INDEX(Materialliste!N:N,MATCH(IF(A66&lt;&gt;"",A66,B66),Materialliste!D:D,0))),""))</f>
        <v/>
      </c>
    </row>
    <row r="67" spans="1:4">
      <c r="A67" t="s">
        <v>61</v>
      </c>
      <c r="B67" t="s">
        <v>63</v>
      </c>
      <c r="C67" s="83">
        <f>INDEX(Materialliste!F:F,MATCH(B67,Materialliste!G:G,0))</f>
        <v>0</v>
      </c>
      <c r="D67" t="str">
        <f>IF(COUNTIF($A$4:A67,IF(A67&lt;&gt;"",A67,B67))&gt;1,"",IFERROR(IF(INDEX(Materialliste!N:N,MATCH(IF(A67&lt;&gt;"",A67,B67),Materialliste!D:D,0))=0,"",INDEX(Materialliste!N:N,MATCH(IF(A67&lt;&gt;"",A67,B67),Materialliste!D:D,0))),""))</f>
        <v/>
      </c>
    </row>
    <row r="68" spans="1:4">
      <c r="A68" t="s">
        <v>4</v>
      </c>
      <c r="B68" t="s">
        <v>124</v>
      </c>
      <c r="C68" s="83">
        <f>INDEX(Materialliste!D:D,MATCH(B68,Materialliste!E:E,0))</f>
        <v>0</v>
      </c>
      <c r="D68" t="str">
        <f>IF(COUNTIF($A$4:A68,IF(A68&lt;&gt;"",A68,B68))&gt;1,"",IFERROR(IF(INDEX(Materialliste!N:N,MATCH(IF(A68&lt;&gt;"",A68,B68),Materialliste!D:D,0))=0,"",INDEX(Materialliste!N:N,MATCH(IF(A68&lt;&gt;"",A68,B68),Materialliste!D:D,0))),""))</f>
        <v/>
      </c>
    </row>
    <row r="69" spans="1:4">
      <c r="A69" t="s">
        <v>4</v>
      </c>
      <c r="B69" t="s">
        <v>125</v>
      </c>
      <c r="C69" s="83">
        <f>INDEX(Materialliste!D:D,MATCH(B69,Materialliste!E:E,0))</f>
        <v>0</v>
      </c>
      <c r="D69" t="str">
        <f>IF(COUNTIF($A$4:A69,IF(A69&lt;&gt;"",A69,B69))&gt;1,"",IFERROR(IF(INDEX(Materialliste!N:N,MATCH(IF(A69&lt;&gt;"",A69,B69),Materialliste!D:D,0))=0,"",INDEX(Materialliste!N:N,MATCH(IF(A69&lt;&gt;"",A69,B69),Materialliste!D:D,0))),""))</f>
        <v/>
      </c>
    </row>
    <row r="70" spans="1:4">
      <c r="B70" t="s">
        <v>74</v>
      </c>
      <c r="C70" s="83">
        <f>INDEX(Materialliste!L:L,MATCH(B70,Materialliste!D:D,0))</f>
        <v>0</v>
      </c>
      <c r="D70" t="str">
        <f>IF(COUNTIF($A$4:A70,IF(A70&lt;&gt;"",A70,B70))&gt;1,"",IFERROR(IF(INDEX(Materialliste!N:N,MATCH(IF(A70&lt;&gt;"",A70,B70),Materialliste!D:D,0))=0,"",INDEX(Materialliste!N:N,MATCH(IF(A70&lt;&gt;"",A70,B70),Materialliste!D:D,0))),""))</f>
        <v/>
      </c>
    </row>
    <row r="71" spans="1:4">
      <c r="B71" t="s">
        <v>126</v>
      </c>
      <c r="C71" s="83">
        <f>INDEX(Materialliste!L:L,MATCH(B71,Materialliste!D:D,0))</f>
        <v>0</v>
      </c>
      <c r="D71" t="str">
        <f>IF(COUNTIF($A$4:A71,IF(A71&lt;&gt;"",A71,B71))&gt;1,"",IFERROR(IF(INDEX(Materialliste!N:N,MATCH(IF(A71&lt;&gt;"",A71,B71),Materialliste!D:D,0))=0,"",INDEX(Materialliste!N:N,MATCH(IF(A71&lt;&gt;"",A71,B71),Materialliste!D:D,0))),""))</f>
        <v/>
      </c>
    </row>
    <row r="72" spans="1:4">
      <c r="A72" t="s">
        <v>5</v>
      </c>
      <c r="B72" t="s">
        <v>65</v>
      </c>
      <c r="C72" s="83">
        <f>INDEX(Materialliste!D:D,MATCH(B72,Materialliste!E:E,0))</f>
        <v>0</v>
      </c>
      <c r="D72" t="str">
        <f>IF(COUNTIF($A$4:A72,IF(A72&lt;&gt;"",A72,B72))&gt;1,"",IFERROR(IF(INDEX(Materialliste!N:N,MATCH(IF(A72&lt;&gt;"",A72,B72),Materialliste!D:D,0))=0,"",INDEX(Materialliste!N:N,MATCH(IF(A72&lt;&gt;"",A72,B72),Materialliste!D:D,0))),""))</f>
        <v/>
      </c>
    </row>
    <row r="73" spans="1:4">
      <c r="A73" t="s">
        <v>5</v>
      </c>
      <c r="B73" t="s">
        <v>66</v>
      </c>
      <c r="C73" s="83">
        <f>INDEX(Materialliste!F:F,MATCH(B73,Materialliste!G:G,0))</f>
        <v>0</v>
      </c>
      <c r="D73" t="str">
        <f>IF(COUNTIF($A$4:A73,IF(A73&lt;&gt;"",A73,B73))&gt;1,"",IFERROR(IF(INDEX(Materialliste!N:N,MATCH(IF(A73&lt;&gt;"",A73,B73),Materialliste!D:D,0))=0,"",INDEX(Materialliste!N:N,MATCH(IF(A73&lt;&gt;"",A73,B73),Materialliste!D:D,0))),""))</f>
        <v/>
      </c>
    </row>
    <row r="74" spans="1:4">
      <c r="C74" s="83">
        <f>INDEX(Materialliste!D:D,MATCH(B74,Materialliste!E:E,0))</f>
        <v>0</v>
      </c>
      <c r="D74" t="str">
        <f>IF(COUNTIF($A$4:A74,IF(A74&lt;&gt;"",A74,B74))&gt;1,"",IFERROR(IF(INDEX(Materialliste!N:N,MATCH(IF(A74&lt;&gt;"",A74,B74),Materialliste!D:D,0))=0,"",INDEX(Materialliste!N:N,MATCH(IF(A74&lt;&gt;"",A74,B74),Materialliste!D:D,0))),""))</f>
        <v/>
      </c>
    </row>
    <row r="75" spans="1:4">
      <c r="C75" s="83">
        <f>INDEX(Materialliste!D:D,MATCH(B75,Materialliste!E:E,0))</f>
        <v>0</v>
      </c>
      <c r="D75" t="str">
        <f>IF(COUNTIF($A$4:A75,IF(A75&lt;&gt;"",A75,B75))&gt;1,"",IFERROR(IF(INDEX(Materialliste!N:N,MATCH(IF(A75&lt;&gt;"",A75,B75),Materialliste!D:D,0))=0,"",INDEX(Materialliste!N:N,MATCH(IF(A75&lt;&gt;"",A75,B75),Materialliste!D:D,0))),""))</f>
        <v/>
      </c>
    </row>
    <row r="76" spans="1:4">
      <c r="C76" s="83">
        <f>INDEX(Materialliste!D:D,MATCH(B76,Materialliste!E:E,0))</f>
        <v>0</v>
      </c>
      <c r="D76" t="str">
        <f>IF(COUNTIF($A$4:A76,IF(A76&lt;&gt;"",A76,B76))&gt;1,"",IFERROR(IF(INDEX(Materialliste!N:N,MATCH(IF(A76&lt;&gt;"",A76,B76),Materialliste!D:D,0))=0,"",INDEX(Materialliste!N:N,MATCH(IF(A76&lt;&gt;"",A76,B76),Materialliste!D:D,0))),""))</f>
        <v/>
      </c>
    </row>
    <row r="77" spans="1:4">
      <c r="C77" s="83">
        <f>INDEX(Materialliste!D:D,MATCH(B77,Materialliste!E:E,0))</f>
        <v>0</v>
      </c>
      <c r="D77" t="str">
        <f>IF(COUNTIF($A$4:A77,IF(A77&lt;&gt;"",A77,B77))&gt;1,"",IFERROR(IF(INDEX(Materialliste!N:N,MATCH(IF(A77&lt;&gt;"",A77,B77),Materialliste!D:D,0))=0,"",INDEX(Materialliste!N:N,MATCH(IF(A77&lt;&gt;"",A77,B77),Materialliste!D:D,0))),""))</f>
        <v/>
      </c>
    </row>
    <row r="78" spans="1:4">
      <c r="C78" s="83">
        <f>INDEX(Materialliste!D:D,MATCH(B78,Materialliste!E:E,0))</f>
        <v>0</v>
      </c>
      <c r="D78" t="str">
        <f>IF(COUNTIF($A$4:A78,IF(A78&lt;&gt;"",A78,B78))&gt;1,"",IFERROR(IF(INDEX(Materialliste!N:N,MATCH(IF(A78&lt;&gt;"",A78,B78),Materialliste!D:D,0))=0,"",INDEX(Materialliste!N:N,MATCH(IF(A78&lt;&gt;"",A78,B78),Materialliste!D:D,0))),""))</f>
        <v/>
      </c>
    </row>
    <row r="79" spans="1:4">
      <c r="C79" s="83">
        <f>INDEX(Materialliste!D:D,MATCH(B79,Materialliste!E:E,0))</f>
        <v>0</v>
      </c>
      <c r="D79" t="str">
        <f>IF(COUNTIF($A$4:A79,IF(A79&lt;&gt;"",A79,B79))&gt;1,"",IFERROR(IF(INDEX(Materialliste!N:N,MATCH(IF(A79&lt;&gt;"",A79,B79),Materialliste!D:D,0))=0,"",INDEX(Materialliste!N:N,MATCH(IF(A79&lt;&gt;"",A79,B79),Materialliste!D:D,0))),""))</f>
        <v/>
      </c>
    </row>
    <row r="80" spans="1:4">
      <c r="C80" s="83">
        <f>INDEX(Materialliste!D:D,MATCH(B80,Materialliste!E:E,0))</f>
        <v>0</v>
      </c>
      <c r="D80" t="str">
        <f>IF(COUNTIF($A$4:A80,IF(A80&lt;&gt;"",A80,B80))&gt;1,"",IFERROR(IF(INDEX(Materialliste!N:N,MATCH(IF(A80&lt;&gt;"",A80,B80),Materialliste!D:D,0))=0,"",INDEX(Materialliste!N:N,MATCH(IF(A80&lt;&gt;"",A80,B80),Materialliste!D:D,0))),""))</f>
        <v/>
      </c>
    </row>
    <row r="81" spans="3:4">
      <c r="C81" s="83">
        <f>INDEX(Materialliste!D:D,MATCH(B81,Materialliste!E:E,0))</f>
        <v>0</v>
      </c>
      <c r="D81" t="str">
        <f>IF(COUNTIF($A$4:A81,IF(A81&lt;&gt;"",A81,B81))&gt;1,"",IFERROR(IF(INDEX(Materialliste!N:N,MATCH(IF(A81&lt;&gt;"",A81,B81),Materialliste!D:D,0))=0,"",INDEX(Materialliste!N:N,MATCH(IF(A81&lt;&gt;"",A81,B81),Materialliste!D:D,0))),""))</f>
        <v/>
      </c>
    </row>
    <row r="82" spans="3:4">
      <c r="C82" s="83">
        <f>INDEX(Materialliste!D:D,MATCH(B82,Materialliste!E:E,0))</f>
        <v>0</v>
      </c>
      <c r="D82" t="str">
        <f>IF(COUNTIF($A$4:A82,IF(A82&lt;&gt;"",A82,B82))&gt;1,"",IFERROR(IF(INDEX(Materialliste!N:N,MATCH(IF(A82&lt;&gt;"",A82,B82),Materialliste!D:D,0))=0,"",INDEX(Materialliste!N:N,MATCH(IF(A82&lt;&gt;"",A82,B82),Materialliste!D:D,0))),""))</f>
        <v/>
      </c>
    </row>
    <row r="83" spans="3:4">
      <c r="C83" s="83">
        <f>INDEX(Materialliste!D:D,MATCH(B83,Materialliste!E:E,0))</f>
        <v>0</v>
      </c>
      <c r="D83" t="str">
        <f>IF(COUNTIF($A$4:A83,IF(A83&lt;&gt;"",A83,B83))&gt;1,"",IFERROR(IF(INDEX(Materialliste!N:N,MATCH(IF(A83&lt;&gt;"",A83,B83),Materialliste!D:D,0))=0,"",INDEX(Materialliste!N:N,MATCH(IF(A83&lt;&gt;"",A83,B83),Materialliste!D:D,0))),""))</f>
        <v/>
      </c>
    </row>
    <row r="84" spans="3:4">
      <c r="C84" s="83">
        <f>INDEX(Materialliste!D:D,MATCH(B84,Materialliste!E:E,0))</f>
        <v>0</v>
      </c>
      <c r="D84" t="str">
        <f>IF(COUNTIF($A$4:A84,IF(A84&lt;&gt;"",A84,B84))&gt;1,"",IFERROR(IF(INDEX(Materialliste!N:N,MATCH(IF(A84&lt;&gt;"",A84,B84),Materialliste!D:D,0))=0,"",INDEX(Materialliste!N:N,MATCH(IF(A84&lt;&gt;"",A84,B84),Materialliste!D:D,0))),""))</f>
        <v/>
      </c>
    </row>
    <row r="85" spans="3:4">
      <c r="C85" s="83">
        <f>INDEX(Materialliste!D:D,MATCH(B85,Materialliste!E:E,0))</f>
        <v>0</v>
      </c>
      <c r="D85" t="str">
        <f>IF(COUNTIF($A$4:A85,IF(A85&lt;&gt;"",A85,B85))&gt;1,"",IFERROR(IF(INDEX(Materialliste!N:N,MATCH(IF(A85&lt;&gt;"",A85,B85),Materialliste!D:D,0))=0,"",INDEX(Materialliste!N:N,MATCH(IF(A85&lt;&gt;"",A85,B85),Materialliste!D:D,0))),""))</f>
        <v/>
      </c>
    </row>
    <row r="86" spans="3:4">
      <c r="C86" s="83">
        <f>INDEX(Materialliste!D:D,MATCH(B86,Materialliste!E:E,0))</f>
        <v>0</v>
      </c>
      <c r="D86" t="str">
        <f>IF(COUNTIF($A$4:A86,IF(A86&lt;&gt;"",A86,B86))&gt;1,"",IFERROR(IF(INDEX(Materialliste!N:N,MATCH(IF(A86&lt;&gt;"",A86,B86),Materialliste!D:D,0))=0,"",INDEX(Materialliste!N:N,MATCH(IF(A86&lt;&gt;"",A86,B86),Materialliste!D:D,0))),""))</f>
        <v/>
      </c>
    </row>
    <row r="87" spans="3:4">
      <c r="C87" s="83">
        <f>INDEX(Materialliste!D:D,MATCH(B87,Materialliste!E:E,0))</f>
        <v>0</v>
      </c>
      <c r="D87" t="str">
        <f>IF(COUNTIF($A$4:A87,IF(A87&lt;&gt;"",A87,B87))&gt;1,"",IFERROR(IF(INDEX(Materialliste!N:N,MATCH(IF(A87&lt;&gt;"",A87,B87),Materialliste!D:D,0))=0,"",INDEX(Materialliste!N:N,MATCH(IF(A87&lt;&gt;"",A87,B87),Materialliste!D:D,0))),""))</f>
        <v/>
      </c>
    </row>
    <row r="88" spans="3:4">
      <c r="C88" s="83">
        <f>INDEX(Materialliste!D:D,MATCH(B88,Materialliste!E:E,0))</f>
        <v>0</v>
      </c>
      <c r="D88" t="str">
        <f>IF(COUNTIF($A$4:A88,IF(A88&lt;&gt;"",A88,B88))&gt;1,"",IFERROR(IF(INDEX(Materialliste!N:N,MATCH(IF(A88&lt;&gt;"",A88,B88),Materialliste!D:D,0))=0,"",INDEX(Materialliste!N:N,MATCH(IF(A88&lt;&gt;"",A88,B88),Materialliste!D:D,0))),""))</f>
        <v/>
      </c>
    </row>
  </sheetData>
  <sheetProtection algorithmName="SHA-512" hashValue="pPMTZUxRDs22jMmrlBwsEb/SZq/CGErDIbtKRl2yVhGjRWgT/G/lJxYhKCHBpiQf55ROzy+UI6A2J042HUCibg==" saltValue="8Kt6xx/RPddknUZ879zNJg==" spinCount="100000" sheet="1" sort="0" autoFilter="0"/>
  <mergeCells count="1">
    <mergeCell ref="A1:D2"/>
  </mergeCells>
  <phoneticPr fontId="34" type="noConversion"/>
  <dataValidations disablePrompts="1" count="1">
    <dataValidation type="list" allowBlank="1" showInputMessage="1" showErrorMessage="1" sqref="B9" xr:uid="{E141F779-BE2A-47FF-B286-DA3079F62973}">
      <formula1>"0,1"</formula1>
    </dataValidation>
  </dataValidations>
  <pageMargins left="0.70866141732283472" right="0.70866141732283472" top="0.78740157480314965" bottom="0.78740157480314965" header="0.31496062992125984" footer="0.31496062992125984"/>
  <pageSetup paperSize="9" scale="60" fitToHeight="0" orientation="portrait" r:id="rId1"/>
  <headerFooter>
    <oddHeader>&amp;R&amp;G</oddHeader>
    <oddFooter>&amp;L&amp;20&amp;G&amp;C&amp;22&amp;X&amp;K00-033DAV Kaiserslautern · LUDWIG-THOMA-STRAßE 1 · 67663 KAISERSLAUTERN&amp;R&amp;22&amp;X&amp;K00-033Seite &amp;P von &amp;N</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E4352-4B2A-4702-B9DC-780EE0449E08}">
  <sheetPr>
    <pageSetUpPr fitToPage="1"/>
  </sheetPr>
  <dimension ref="A1:J90"/>
  <sheetViews>
    <sheetView topLeftCell="A64" workbookViewId="0">
      <selection activeCell="J77" sqref="J77"/>
    </sheetView>
  </sheetViews>
  <sheetFormatPr baseColWidth="10" defaultRowHeight="15"/>
  <cols>
    <col min="1" max="1" width="49.42578125" bestFit="1" customWidth="1"/>
    <col min="2" max="2" width="37.7109375" bestFit="1" customWidth="1"/>
    <col min="4" max="4" width="13.28515625" customWidth="1"/>
  </cols>
  <sheetData>
    <row r="1" spans="1:5" ht="15" customHeight="1">
      <c r="A1" s="280" t="s">
        <v>134</v>
      </c>
      <c r="B1" s="278"/>
      <c r="C1" s="278"/>
      <c r="D1" s="278"/>
      <c r="E1" s="278"/>
    </row>
    <row r="2" spans="1:5">
      <c r="A2" s="280"/>
      <c r="B2" s="278"/>
      <c r="C2" s="278"/>
      <c r="D2" s="278"/>
      <c r="E2" s="278"/>
    </row>
    <row r="3" spans="1:5" s="93" customFormat="1">
      <c r="A3" s="91" t="s">
        <v>109</v>
      </c>
      <c r="B3" s="91" t="s">
        <v>135</v>
      </c>
      <c r="C3" s="91" t="s">
        <v>92</v>
      </c>
      <c r="D3" s="91" t="s">
        <v>105</v>
      </c>
      <c r="E3" s="92" t="s">
        <v>136</v>
      </c>
    </row>
    <row r="4" spans="1:5">
      <c r="A4" s="94" t="str">
        <f>IFERROR(INDEX(Auswertung!A$4:A$92,_xlfn.AGGREGATE(15,6,(ROW(Auswertung!$C$4:$C$92)-ROW(Auswertung!$C$4)+1)/(Auswertung!$C$4:$C$92&gt;0),ROWS($A$4:A4))),"")</f>
        <v/>
      </c>
      <c r="B4" s="94" t="str">
        <f>IFERROR(INDEX(Auswertung!B$4:B$92,_xlfn.AGGREGATE(15,6,(ROW(Auswertung!$C$4:$C$92)-ROW(Auswertung!$C$4)+1)/(Auswertung!$C$4:$C$92&gt;0),ROWS($A$4:A4))),"")</f>
        <v/>
      </c>
      <c r="C4" s="94" t="str">
        <f>IFERROR(INDEX(Auswertung!C$4:C$92,_xlfn.AGGREGATE(15,6,(ROW(Auswertung!$C$4:$C$92)-ROW(Auswertung!$C$4)+1)/(Auswertung!$C$4:$C$92&gt;0),ROWS($A$4:A4))),"" )</f>
        <v/>
      </c>
      <c r="D4" s="94" t="str">
        <f>IF(COUNTIF($A$4:A4,A4)&gt;1,"",IFERROR(INDEX(Auswertung!$D$4:$D$92,MATCH(A4,Auswertung!$A$4:$A$92,0)),""))</f>
        <v/>
      </c>
    </row>
    <row r="5" spans="1:5">
      <c r="A5" s="94" t="str">
        <f>IFERROR(INDEX(Auswertung!A$4:A$92,_xlfn.AGGREGATE(15,6,(ROW(Auswertung!$C$4:$C$92)-ROW(Auswertung!$C$4)+1)/(Auswertung!$C$4:$C$92&gt;0),ROWS($A$4:A5))),"")</f>
        <v/>
      </c>
      <c r="B5" s="94" t="str">
        <f>IFERROR(INDEX(Auswertung!B$4:B$92,_xlfn.AGGREGATE(15,6,(ROW(Auswertung!$C$4:$C$92)-ROW(Auswertung!$C$4)+1)/(Auswertung!$C$4:$C$92&gt;0),ROWS($A$4:A5))),"")</f>
        <v/>
      </c>
      <c r="C5" s="94" t="str">
        <f>IFERROR(INDEX(Auswertung!C$4:C$92,_xlfn.AGGREGATE(15,6,(ROW(Auswertung!$C$4:$C$92)-ROW(Auswertung!$C$4)+1)/(Auswertung!$C$4:$C$92&gt;0),ROWS($A$4:A5))),"" )</f>
        <v/>
      </c>
      <c r="D5" s="94" t="str">
        <f>IF(COUNTIF($A$4:A5,A5)&gt;1,"",IFERROR(INDEX(Auswertung!$D$4:$D$92,MATCH(A5,Auswertung!$A$4:$A$92,0)),""))</f>
        <v/>
      </c>
    </row>
    <row r="6" spans="1:5">
      <c r="A6" s="94" t="str">
        <f>IFERROR(INDEX(Auswertung!A$4:A$92,_xlfn.AGGREGATE(15,6,(ROW(Auswertung!$C$4:$C$92)-ROW(Auswertung!$C$4)+1)/(Auswertung!$C$4:$C$92&gt;0),ROWS($A$4:A6))),"")</f>
        <v/>
      </c>
      <c r="B6" s="94" t="str">
        <f>IFERROR(INDEX(Auswertung!B$4:B$92,_xlfn.AGGREGATE(15,6,(ROW(Auswertung!$C$4:$C$92)-ROW(Auswertung!$C$4)+1)/(Auswertung!$C$4:$C$92&gt;0),ROWS($A$4:A6))),"")</f>
        <v/>
      </c>
      <c r="C6" s="94" t="str">
        <f>IFERROR(INDEX(Auswertung!C$4:C$92,_xlfn.AGGREGATE(15,6,(ROW(Auswertung!$C$4:$C$92)-ROW(Auswertung!$C$4)+1)/(Auswertung!$C$4:$C$92&gt;0),ROWS($A$4:A6))),"" )</f>
        <v/>
      </c>
      <c r="D6" s="94" t="str">
        <f>IF(COUNTIF($A$4:A6,A6)&gt;1,"",IFERROR(INDEX(Auswertung!$D$4:$D$92,MATCH(A6,Auswertung!$A$4:$A$92,0)),""))</f>
        <v/>
      </c>
    </row>
    <row r="7" spans="1:5">
      <c r="A7" s="94" t="str">
        <f>IFERROR(INDEX(Auswertung!A$4:A$92,_xlfn.AGGREGATE(15,6,(ROW(Auswertung!$C$4:$C$92)-ROW(Auswertung!$C$4)+1)/(Auswertung!$C$4:$C$92&gt;0),ROWS($A$4:A7))),"")</f>
        <v/>
      </c>
      <c r="B7" s="94" t="str">
        <f>IFERROR(INDEX(Auswertung!B$4:B$92,_xlfn.AGGREGATE(15,6,(ROW(Auswertung!$C$4:$C$92)-ROW(Auswertung!$C$4)+1)/(Auswertung!$C$4:$C$92&gt;0),ROWS($A$4:A7))),"")</f>
        <v/>
      </c>
      <c r="C7" s="94" t="str">
        <f>IFERROR(INDEX(Auswertung!C$4:C$92,_xlfn.AGGREGATE(15,6,(ROW(Auswertung!$C$4:$C$92)-ROW(Auswertung!$C$4)+1)/(Auswertung!$C$4:$C$92&gt;0),ROWS($A$4:A7))),"" )</f>
        <v/>
      </c>
      <c r="D7" s="94" t="str">
        <f>IF(COUNTIF($A$4:A7,A7)&gt;1,"",IFERROR(INDEX(Auswertung!$D$4:$D$92,MATCH(A7,Auswertung!$A$4:$A$92,0)),""))</f>
        <v/>
      </c>
    </row>
    <row r="8" spans="1:5">
      <c r="A8" s="94" t="str">
        <f>IFERROR(INDEX(Auswertung!A$4:A$92,_xlfn.AGGREGATE(15,6,(ROW(Auswertung!$C$4:$C$92)-ROW(Auswertung!$C$4)+1)/(Auswertung!$C$4:$C$92&gt;0),ROWS($A$4:A8))),"")</f>
        <v/>
      </c>
      <c r="B8" s="94" t="str">
        <f>IFERROR(INDEX(Auswertung!B$4:B$92,_xlfn.AGGREGATE(15,6,(ROW(Auswertung!$C$4:$C$92)-ROW(Auswertung!$C$4)+1)/(Auswertung!$C$4:$C$92&gt;0),ROWS($A$4:A8))),"")</f>
        <v/>
      </c>
      <c r="C8" s="94" t="str">
        <f>IFERROR(INDEX(Auswertung!C$4:C$92,_xlfn.AGGREGATE(15,6,(ROW(Auswertung!$C$4:$C$92)-ROW(Auswertung!$C$4)+1)/(Auswertung!$C$4:$C$92&gt;0),ROWS($A$4:A8))),"" )</f>
        <v/>
      </c>
      <c r="D8" s="94" t="str">
        <f>IF(COUNTIF($A$4:A8,A8)&gt;1,"",IFERROR(INDEX(Auswertung!$D$4:$D$92,MATCH(A8,Auswertung!$A$4:$A$92,0)),""))</f>
        <v/>
      </c>
    </row>
    <row r="9" spans="1:5">
      <c r="A9" s="94" t="str">
        <f>IFERROR(INDEX(Auswertung!A$4:A$92,_xlfn.AGGREGATE(15,6,(ROW(Auswertung!$C$4:$C$92)-ROW(Auswertung!$C$4)+1)/(Auswertung!$C$4:$C$92&gt;0),ROWS($A$4:A9))),"")</f>
        <v/>
      </c>
      <c r="B9" s="94" t="str">
        <f>IFERROR(INDEX(Auswertung!B$4:B$92,_xlfn.AGGREGATE(15,6,(ROW(Auswertung!$C$4:$C$92)-ROW(Auswertung!$C$4)+1)/(Auswertung!$C$4:$C$92&gt;0),ROWS($A$4:A9))),"")</f>
        <v/>
      </c>
      <c r="C9" s="94" t="str">
        <f>IFERROR(INDEX(Auswertung!C$4:C$92,_xlfn.AGGREGATE(15,6,(ROW(Auswertung!$C$4:$C$92)-ROW(Auswertung!$C$4)+1)/(Auswertung!$C$4:$C$92&gt;0),ROWS($A$4:A9))),"" )</f>
        <v/>
      </c>
      <c r="D9" s="94" t="str">
        <f>IF(COUNTIF($A$4:A9,A9)&gt;1,"",IFERROR(INDEX(Auswertung!$D$4:$D$92,MATCH(A9,Auswertung!$A$4:$A$92,0)),""))</f>
        <v/>
      </c>
    </row>
    <row r="10" spans="1:5">
      <c r="A10" s="94" t="str">
        <f>IFERROR(INDEX(Auswertung!A$4:A$92,_xlfn.AGGREGATE(15,6,(ROW(Auswertung!$C$4:$C$92)-ROW(Auswertung!$C$4)+1)/(Auswertung!$C$4:$C$92&gt;0),ROWS($A$4:A10))),"")</f>
        <v/>
      </c>
      <c r="B10" s="94" t="str">
        <f>IFERROR(INDEX(Auswertung!B$4:B$92,_xlfn.AGGREGATE(15,6,(ROW(Auswertung!$C$4:$C$92)-ROW(Auswertung!$C$4)+1)/(Auswertung!$C$4:$C$92&gt;0),ROWS($A$4:A10))),"")</f>
        <v/>
      </c>
      <c r="C10" s="94" t="str">
        <f>IFERROR(INDEX(Auswertung!C$4:C$92,_xlfn.AGGREGATE(15,6,(ROW(Auswertung!$C$4:$C$92)-ROW(Auswertung!$C$4)+1)/(Auswertung!$C$4:$C$92&gt;0),ROWS($A$4:A10))),"" )</f>
        <v/>
      </c>
      <c r="D10" s="94" t="str">
        <f>IF(COUNTIF($A$4:A10,A10)&gt;1,"",IFERROR(INDEX(Auswertung!$D$4:$D$92,MATCH(A10,Auswertung!$A$4:$A$92,0)),""))</f>
        <v/>
      </c>
    </row>
    <row r="11" spans="1:5">
      <c r="A11" s="94" t="str">
        <f>IFERROR(INDEX(Auswertung!A$4:A$92,_xlfn.AGGREGATE(15,6,(ROW(Auswertung!$C$4:$C$92)-ROW(Auswertung!$C$4)+1)/(Auswertung!$C$4:$C$92&gt;0),ROWS($A$4:A11))),"")</f>
        <v/>
      </c>
      <c r="B11" s="94" t="str">
        <f>IFERROR(INDEX(Auswertung!B$4:B$92,_xlfn.AGGREGATE(15,6,(ROW(Auswertung!$C$4:$C$92)-ROW(Auswertung!$C$4)+1)/(Auswertung!$C$4:$C$92&gt;0),ROWS($A$4:A11))),"")</f>
        <v/>
      </c>
      <c r="C11" s="94" t="str">
        <f>IFERROR(INDEX(Auswertung!C$4:C$92,_xlfn.AGGREGATE(15,6,(ROW(Auswertung!$C$4:$C$92)-ROW(Auswertung!$C$4)+1)/(Auswertung!$C$4:$C$92&gt;0),ROWS($A$4:A11))),"" )</f>
        <v/>
      </c>
      <c r="D11" s="94" t="str">
        <f>IF(COUNTIF($A$4:A11,A11)&gt;1,"",IFERROR(INDEX(Auswertung!$D$4:$D$92,MATCH(A11,Auswertung!$A$4:$A$92,0)),""))</f>
        <v/>
      </c>
    </row>
    <row r="12" spans="1:5">
      <c r="A12" s="94" t="str">
        <f>IFERROR(INDEX(Auswertung!A$4:A$92,_xlfn.AGGREGATE(15,6,(ROW(Auswertung!$C$4:$C$92)-ROW(Auswertung!$C$4)+1)/(Auswertung!$C$4:$C$92&gt;0),ROWS($A$4:A12))),"")</f>
        <v/>
      </c>
      <c r="B12" s="94" t="str">
        <f>IFERROR(INDEX(Auswertung!B$4:B$92,_xlfn.AGGREGATE(15,6,(ROW(Auswertung!$C$4:$C$92)-ROW(Auswertung!$C$4)+1)/(Auswertung!$C$4:$C$92&gt;0),ROWS($A$4:A12))),"")</f>
        <v/>
      </c>
      <c r="C12" s="94" t="str">
        <f>IFERROR(INDEX(Auswertung!C$4:C$92,_xlfn.AGGREGATE(15,6,(ROW(Auswertung!$C$4:$C$92)-ROW(Auswertung!$C$4)+1)/(Auswertung!$C$4:$C$92&gt;0),ROWS($A$4:A12))),"" )</f>
        <v/>
      </c>
      <c r="D12" s="94" t="str">
        <f>IF(COUNTIF($A$4:A12,A12)&gt;1,"",IFERROR(INDEX(Auswertung!$D$4:$D$92,MATCH(A12,Auswertung!$A$4:$A$92,0)),""))</f>
        <v/>
      </c>
    </row>
    <row r="13" spans="1:5">
      <c r="A13" s="94" t="str">
        <f>IFERROR(INDEX(Auswertung!A$4:A$92,_xlfn.AGGREGATE(15,6,(ROW(Auswertung!$C$4:$C$92)-ROW(Auswertung!$C$4)+1)/(Auswertung!$C$4:$C$92&gt;0),ROWS($A$4:A13))),"")</f>
        <v/>
      </c>
      <c r="B13" s="94" t="str">
        <f>IFERROR(INDEX(Auswertung!B$4:B$92,_xlfn.AGGREGATE(15,6,(ROW(Auswertung!$C$4:$C$92)-ROW(Auswertung!$C$4)+1)/(Auswertung!$C$4:$C$92&gt;0),ROWS($A$4:A13))),"")</f>
        <v/>
      </c>
      <c r="C13" s="94" t="str">
        <f>IFERROR(INDEX(Auswertung!C$4:C$92,_xlfn.AGGREGATE(15,6,(ROW(Auswertung!$C$4:$C$92)-ROW(Auswertung!$C$4)+1)/(Auswertung!$C$4:$C$92&gt;0),ROWS($A$4:A13))),"" )</f>
        <v/>
      </c>
      <c r="D13" s="94" t="str">
        <f>IF(COUNTIF($A$4:A13,A13)&gt;1,"",IFERROR(INDEX(Auswertung!$D$4:$D$92,MATCH(A13,Auswertung!$A$4:$A$92,0)),""))</f>
        <v/>
      </c>
    </row>
    <row r="14" spans="1:5">
      <c r="A14" s="94" t="str">
        <f>IFERROR(INDEX(Auswertung!A$4:A$92,_xlfn.AGGREGATE(15,6,(ROW(Auswertung!$C$4:$C$92)-ROW(Auswertung!$C$4)+1)/(Auswertung!$C$4:$C$92&gt;0),ROWS($A$4:A14))),"")</f>
        <v/>
      </c>
      <c r="B14" s="94" t="str">
        <f>IFERROR(INDEX(Auswertung!B$4:B$92,_xlfn.AGGREGATE(15,6,(ROW(Auswertung!$C$4:$C$92)-ROW(Auswertung!$C$4)+1)/(Auswertung!$C$4:$C$92&gt;0),ROWS($A$4:A14))),"")</f>
        <v/>
      </c>
      <c r="C14" s="94" t="str">
        <f>IFERROR(INDEX(Auswertung!C$4:C$92,_xlfn.AGGREGATE(15,6,(ROW(Auswertung!$C$4:$C$92)-ROW(Auswertung!$C$4)+1)/(Auswertung!$C$4:$C$92&gt;0),ROWS($A$4:A14))),"" )</f>
        <v/>
      </c>
      <c r="D14" s="94" t="str">
        <f>IF(COUNTIF($A$4:A14,A14)&gt;1,"",IFERROR(INDEX(Auswertung!$D$4:$D$92,MATCH(A14,Auswertung!$A$4:$A$92,0)),""))</f>
        <v/>
      </c>
    </row>
    <row r="15" spans="1:5">
      <c r="A15" s="94" t="str">
        <f>IFERROR(INDEX(Auswertung!A$4:A$92,_xlfn.AGGREGATE(15,6,(ROW(Auswertung!$C$4:$C$92)-ROW(Auswertung!$C$4)+1)/(Auswertung!$C$4:$C$92&gt;0),ROWS($A$4:A15))),"")</f>
        <v/>
      </c>
      <c r="B15" s="94" t="str">
        <f>IFERROR(INDEX(Auswertung!B$4:B$92,_xlfn.AGGREGATE(15,6,(ROW(Auswertung!$C$4:$C$92)-ROW(Auswertung!$C$4)+1)/(Auswertung!$C$4:$C$92&gt;0),ROWS($A$4:A15))),"")</f>
        <v/>
      </c>
      <c r="C15" s="94" t="str">
        <f>IFERROR(INDEX(Auswertung!C$4:C$92,_xlfn.AGGREGATE(15,6,(ROW(Auswertung!$C$4:$C$92)-ROW(Auswertung!$C$4)+1)/(Auswertung!$C$4:$C$92&gt;0),ROWS($A$4:A15))),"" )</f>
        <v/>
      </c>
      <c r="D15" s="94" t="str">
        <f>IF(COUNTIF($A$4:A15,A15)&gt;1,"",IFERROR(INDEX(Auswertung!$D$4:$D$92,MATCH(A15,Auswertung!$A$4:$A$92,0)),""))</f>
        <v/>
      </c>
    </row>
    <row r="16" spans="1:5">
      <c r="A16" s="94" t="str">
        <f>IFERROR(INDEX(Auswertung!A$4:A$92,_xlfn.AGGREGATE(15,6,(ROW(Auswertung!$C$4:$C$92)-ROW(Auswertung!$C$4)+1)/(Auswertung!$C$4:$C$92&gt;0),ROWS($A$4:A16))),"")</f>
        <v/>
      </c>
      <c r="B16" s="94" t="str">
        <f>IFERROR(INDEX(Auswertung!B$4:B$92,_xlfn.AGGREGATE(15,6,(ROW(Auswertung!$C$4:$C$92)-ROW(Auswertung!$C$4)+1)/(Auswertung!$C$4:$C$92&gt;0),ROWS($A$4:A16))),"")</f>
        <v/>
      </c>
      <c r="C16" s="94" t="str">
        <f>IFERROR(INDEX(Auswertung!C$4:C$92,_xlfn.AGGREGATE(15,6,(ROW(Auswertung!$C$4:$C$92)-ROW(Auswertung!$C$4)+1)/(Auswertung!$C$4:$C$92&gt;0),ROWS($A$4:A16))),"" )</f>
        <v/>
      </c>
      <c r="D16" s="94" t="str">
        <f>IF(COUNTIF($A$4:A16,A16)&gt;1,"",IFERROR(INDEX(Auswertung!$D$4:$D$92,MATCH(A16,Auswertung!$A$4:$A$92,0)),""))</f>
        <v/>
      </c>
    </row>
    <row r="17" spans="1:4">
      <c r="A17" s="94" t="str">
        <f>IFERROR(INDEX(Auswertung!A$4:A$92,_xlfn.AGGREGATE(15,6,(ROW(Auswertung!$C$4:$C$92)-ROW(Auswertung!$C$4)+1)/(Auswertung!$C$4:$C$92&gt;0),ROWS($A$4:A17))),"")</f>
        <v/>
      </c>
      <c r="B17" s="94" t="str">
        <f>IFERROR(INDEX(Auswertung!B$4:B$92,_xlfn.AGGREGATE(15,6,(ROW(Auswertung!$C$4:$C$92)-ROW(Auswertung!$C$4)+1)/(Auswertung!$C$4:$C$92&gt;0),ROWS($A$4:A17))),"")</f>
        <v/>
      </c>
      <c r="C17" s="94" t="str">
        <f>IFERROR(INDEX(Auswertung!C$4:C$92,_xlfn.AGGREGATE(15,6,(ROW(Auswertung!$C$4:$C$92)-ROW(Auswertung!$C$4)+1)/(Auswertung!$C$4:$C$92&gt;0),ROWS($A$4:A17))),"" )</f>
        <v/>
      </c>
      <c r="D17" s="94" t="str">
        <f>IF(COUNTIF($A$4:A17,A17)&gt;1,"",IFERROR(INDEX(Auswertung!$D$4:$D$92,MATCH(A17,Auswertung!$A$4:$A$92,0)),""))</f>
        <v/>
      </c>
    </row>
    <row r="18" spans="1:4">
      <c r="A18" s="94" t="str">
        <f>IFERROR(INDEX(Auswertung!A$4:A$92,_xlfn.AGGREGATE(15,6,(ROW(Auswertung!$C$4:$C$92)-ROW(Auswertung!$C$4)+1)/(Auswertung!$C$4:$C$92&gt;0),ROWS($A$4:A18))),"")</f>
        <v/>
      </c>
      <c r="B18" s="94" t="str">
        <f>IFERROR(INDEX(Auswertung!B$4:B$92,_xlfn.AGGREGATE(15,6,(ROW(Auswertung!$C$4:$C$92)-ROW(Auswertung!$C$4)+1)/(Auswertung!$C$4:$C$92&gt;0),ROWS($A$4:A18))),"")</f>
        <v/>
      </c>
      <c r="C18" s="94" t="str">
        <f>IFERROR(INDEX(Auswertung!C$4:C$92,_xlfn.AGGREGATE(15,6,(ROW(Auswertung!$C$4:$C$92)-ROW(Auswertung!$C$4)+1)/(Auswertung!$C$4:$C$92&gt;0),ROWS($A$4:A18))),"" )</f>
        <v/>
      </c>
      <c r="D18" s="94" t="str">
        <f>IF(COUNTIF($A$4:A18,A18)&gt;1,"",IFERROR(INDEX(Auswertung!$D$4:$D$92,MATCH(A18,Auswertung!$A$4:$A$92,0)),""))</f>
        <v/>
      </c>
    </row>
    <row r="19" spans="1:4">
      <c r="A19" s="94" t="str">
        <f>IFERROR(INDEX(Auswertung!A$4:A$92,_xlfn.AGGREGATE(15,6,(ROW(Auswertung!$C$4:$C$92)-ROW(Auswertung!$C$4)+1)/(Auswertung!$C$4:$C$92&gt;0),ROWS($A$4:A19))),"")</f>
        <v/>
      </c>
      <c r="B19" s="94" t="str">
        <f>IFERROR(INDEX(Auswertung!B$4:B$92,_xlfn.AGGREGATE(15,6,(ROW(Auswertung!$C$4:$C$92)-ROW(Auswertung!$C$4)+1)/(Auswertung!$C$4:$C$92&gt;0),ROWS($A$4:A19))),"")</f>
        <v/>
      </c>
      <c r="C19" s="94" t="str">
        <f>IFERROR(INDEX(Auswertung!C$4:C$92,_xlfn.AGGREGATE(15,6,(ROW(Auswertung!$C$4:$C$92)-ROW(Auswertung!$C$4)+1)/(Auswertung!$C$4:$C$92&gt;0),ROWS($A$4:A19))),"" )</f>
        <v/>
      </c>
      <c r="D19" s="94" t="str">
        <f>IF(COUNTIF($A$4:A19,A19)&gt;1,"",IFERROR(INDEX(Auswertung!$D$4:$D$92,MATCH(A19,Auswertung!$A$4:$A$92,0)),""))</f>
        <v/>
      </c>
    </row>
    <row r="20" spans="1:4">
      <c r="A20" s="94" t="str">
        <f>IFERROR(INDEX(Auswertung!A$4:A$92,_xlfn.AGGREGATE(15,6,(ROW(Auswertung!$C$4:$C$92)-ROW(Auswertung!$C$4)+1)/(Auswertung!$C$4:$C$92&gt;0),ROWS($A$4:A20))),"")</f>
        <v/>
      </c>
      <c r="B20" s="94" t="str">
        <f>IFERROR(INDEX(Auswertung!B$4:B$92,_xlfn.AGGREGATE(15,6,(ROW(Auswertung!$C$4:$C$92)-ROW(Auswertung!$C$4)+1)/(Auswertung!$C$4:$C$92&gt;0),ROWS($A$4:A20))),"")</f>
        <v/>
      </c>
      <c r="C20" s="94" t="str">
        <f>IFERROR(INDEX(Auswertung!C$4:C$92,_xlfn.AGGREGATE(15,6,(ROW(Auswertung!$C$4:$C$92)-ROW(Auswertung!$C$4)+1)/(Auswertung!$C$4:$C$92&gt;0),ROWS($A$4:A20))),"" )</f>
        <v/>
      </c>
      <c r="D20" s="94" t="str">
        <f>IF(COUNTIF($A$4:A20,A20)&gt;1,"",IFERROR(INDEX(Auswertung!$D$4:$D$92,MATCH(A20,Auswertung!$A$4:$A$92,0)),""))</f>
        <v/>
      </c>
    </row>
    <row r="21" spans="1:4">
      <c r="A21" s="94" t="str">
        <f>IFERROR(INDEX(Auswertung!A$4:A$92,_xlfn.AGGREGATE(15,6,(ROW(Auswertung!$C$4:$C$92)-ROW(Auswertung!$C$4)+1)/(Auswertung!$C$4:$C$92&gt;0),ROWS($A$4:A21))),"")</f>
        <v/>
      </c>
      <c r="B21" s="94" t="str">
        <f>IFERROR(INDEX(Auswertung!B$4:B$92,_xlfn.AGGREGATE(15,6,(ROW(Auswertung!$C$4:$C$92)-ROW(Auswertung!$C$4)+1)/(Auswertung!$C$4:$C$92&gt;0),ROWS($A$4:A21))),"")</f>
        <v/>
      </c>
      <c r="C21" s="94" t="str">
        <f>IFERROR(INDEX(Auswertung!C$4:C$92,_xlfn.AGGREGATE(15,6,(ROW(Auswertung!$C$4:$C$92)-ROW(Auswertung!$C$4)+1)/(Auswertung!$C$4:$C$92&gt;0),ROWS($A$4:A21))),"" )</f>
        <v/>
      </c>
      <c r="D21" s="94" t="str">
        <f>IF(COUNTIF($A$4:A21,A21)&gt;1,"",IFERROR(INDEX(Auswertung!$D$4:$D$92,MATCH(A21,Auswertung!$A$4:$A$92,0)),""))</f>
        <v/>
      </c>
    </row>
    <row r="22" spans="1:4">
      <c r="A22" s="94" t="str">
        <f>IFERROR(INDEX(Auswertung!A$4:A$92,_xlfn.AGGREGATE(15,6,(ROW(Auswertung!$C$4:$C$92)-ROW(Auswertung!$C$4)+1)/(Auswertung!$C$4:$C$92&gt;0),ROWS($A$4:A22))),"")</f>
        <v/>
      </c>
      <c r="B22" s="94" t="str">
        <f>IFERROR(INDEX(Auswertung!B$4:B$92,_xlfn.AGGREGATE(15,6,(ROW(Auswertung!$C$4:$C$92)-ROW(Auswertung!$C$4)+1)/(Auswertung!$C$4:$C$92&gt;0),ROWS($A$4:A22))),"")</f>
        <v/>
      </c>
      <c r="C22" s="94" t="str">
        <f>IFERROR(INDEX(Auswertung!C$4:C$92,_xlfn.AGGREGATE(15,6,(ROW(Auswertung!$C$4:$C$92)-ROW(Auswertung!$C$4)+1)/(Auswertung!$C$4:$C$92&gt;0),ROWS($A$4:A22))),"" )</f>
        <v/>
      </c>
      <c r="D22" s="94" t="str">
        <f>IF(COUNTIF($A$4:A22,A22)&gt;1,"",IFERROR(INDEX(Auswertung!$D$4:$D$92,MATCH(A22,Auswertung!$A$4:$A$92,0)),""))</f>
        <v/>
      </c>
    </row>
    <row r="23" spans="1:4">
      <c r="A23" s="94" t="str">
        <f>IFERROR(INDEX(Auswertung!A$4:A$92,_xlfn.AGGREGATE(15,6,(ROW(Auswertung!$C$4:$C$92)-ROW(Auswertung!$C$4)+1)/(Auswertung!$C$4:$C$92&gt;0),ROWS($A$4:A23))),"")</f>
        <v/>
      </c>
      <c r="B23" s="94" t="str">
        <f>IFERROR(INDEX(Auswertung!B$4:B$92,_xlfn.AGGREGATE(15,6,(ROW(Auswertung!$C$4:$C$92)-ROW(Auswertung!$C$4)+1)/(Auswertung!$C$4:$C$92&gt;0),ROWS($A$4:A23))),"")</f>
        <v/>
      </c>
      <c r="C23" s="94" t="str">
        <f>IFERROR(INDEX(Auswertung!C$4:C$92,_xlfn.AGGREGATE(15,6,(ROW(Auswertung!$C$4:$C$92)-ROW(Auswertung!$C$4)+1)/(Auswertung!$C$4:$C$92&gt;0),ROWS($A$4:A23))),"" )</f>
        <v/>
      </c>
      <c r="D23" s="94" t="str">
        <f>IF(COUNTIF($A$4:A23,A23)&gt;1,"",IFERROR(INDEX(Auswertung!$D$4:$D$92,MATCH(A23,Auswertung!$A$4:$A$92,0)),""))</f>
        <v/>
      </c>
    </row>
    <row r="24" spans="1:4">
      <c r="A24" s="94" t="str">
        <f>IFERROR(INDEX(Auswertung!A$4:A$92,_xlfn.AGGREGATE(15,6,(ROW(Auswertung!$C$4:$C$92)-ROW(Auswertung!$C$4)+1)/(Auswertung!$C$4:$C$92&gt;0),ROWS($A$4:A24))),"")</f>
        <v/>
      </c>
      <c r="B24" s="94" t="str">
        <f>IFERROR(INDEX(Auswertung!B$4:B$92,_xlfn.AGGREGATE(15,6,(ROW(Auswertung!$C$4:$C$92)-ROW(Auswertung!$C$4)+1)/(Auswertung!$C$4:$C$92&gt;0),ROWS($A$4:A24))),"")</f>
        <v/>
      </c>
      <c r="C24" s="94" t="str">
        <f>IFERROR(INDEX(Auswertung!C$4:C$92,_xlfn.AGGREGATE(15,6,(ROW(Auswertung!$C$4:$C$92)-ROW(Auswertung!$C$4)+1)/(Auswertung!$C$4:$C$92&gt;0),ROWS($A$4:A24))),"" )</f>
        <v/>
      </c>
      <c r="D24" s="94" t="str">
        <f>IF(COUNTIF($A$4:A24,A24)&gt;1,"",IFERROR(INDEX(Auswertung!$D$4:$D$92,MATCH(A24,Auswertung!$A$4:$A$92,0)),""))</f>
        <v/>
      </c>
    </row>
    <row r="25" spans="1:4">
      <c r="A25" s="94" t="str">
        <f>IFERROR(INDEX(Auswertung!A$4:A$92,_xlfn.AGGREGATE(15,6,(ROW(Auswertung!$C$4:$C$92)-ROW(Auswertung!$C$4)+1)/(Auswertung!$C$4:$C$92&gt;0),ROWS($A$4:A25))),"")</f>
        <v/>
      </c>
      <c r="B25" s="94" t="str">
        <f>IFERROR(INDEX(Auswertung!B$4:B$92,_xlfn.AGGREGATE(15,6,(ROW(Auswertung!$C$4:$C$92)-ROW(Auswertung!$C$4)+1)/(Auswertung!$C$4:$C$92&gt;0),ROWS($A$4:A25))),"")</f>
        <v/>
      </c>
      <c r="C25" s="94" t="str">
        <f>IFERROR(INDEX(Auswertung!C$4:C$92,_xlfn.AGGREGATE(15,6,(ROW(Auswertung!$C$4:$C$92)-ROW(Auswertung!$C$4)+1)/(Auswertung!$C$4:$C$92&gt;0),ROWS($A$4:A25))),"" )</f>
        <v/>
      </c>
      <c r="D25" s="94" t="str">
        <f>IF(COUNTIF($A$4:A25,A25)&gt;1,"",IFERROR(INDEX(Auswertung!$D$4:$D$92,MATCH(A25,Auswertung!$A$4:$A$92,0)),""))</f>
        <v/>
      </c>
    </row>
    <row r="26" spans="1:4">
      <c r="A26" s="94" t="str">
        <f>IFERROR(INDEX(Auswertung!A$4:A$92,_xlfn.AGGREGATE(15,6,(ROW(Auswertung!$C$4:$C$92)-ROW(Auswertung!$C$4)+1)/(Auswertung!$C$4:$C$92&gt;0),ROWS($A$4:A26))),"")</f>
        <v/>
      </c>
      <c r="B26" s="94" t="str">
        <f>IFERROR(INDEX(Auswertung!B$4:B$92,_xlfn.AGGREGATE(15,6,(ROW(Auswertung!$C$4:$C$92)-ROW(Auswertung!$C$4)+1)/(Auswertung!$C$4:$C$92&gt;0),ROWS($A$4:A26))),"")</f>
        <v/>
      </c>
      <c r="C26" s="94" t="str">
        <f>IFERROR(INDEX(Auswertung!C$4:C$92,_xlfn.AGGREGATE(15,6,(ROW(Auswertung!$C$4:$C$92)-ROW(Auswertung!$C$4)+1)/(Auswertung!$C$4:$C$92&gt;0),ROWS($A$4:A26))),"" )</f>
        <v/>
      </c>
      <c r="D26" s="94" t="str">
        <f>IF(COUNTIF($A$4:A26,A26)&gt;1,"",IFERROR(INDEX(Auswertung!$D$4:$D$92,MATCH(A26,Auswertung!$A$4:$A$92,0)),""))</f>
        <v/>
      </c>
    </row>
    <row r="27" spans="1:4">
      <c r="A27" s="94" t="str">
        <f>IFERROR(INDEX(Auswertung!A$4:A$92,_xlfn.AGGREGATE(15,6,(ROW(Auswertung!$C$4:$C$92)-ROW(Auswertung!$C$4)+1)/(Auswertung!$C$4:$C$92&gt;0),ROWS($A$4:A27))),"")</f>
        <v/>
      </c>
      <c r="B27" s="94" t="str">
        <f>IFERROR(INDEX(Auswertung!B$4:B$92,_xlfn.AGGREGATE(15,6,(ROW(Auswertung!$C$4:$C$92)-ROW(Auswertung!$C$4)+1)/(Auswertung!$C$4:$C$92&gt;0),ROWS($A$4:A27))),"")</f>
        <v/>
      </c>
      <c r="C27" s="94" t="str">
        <f>IFERROR(INDEX(Auswertung!C$4:C$92,_xlfn.AGGREGATE(15,6,(ROW(Auswertung!$C$4:$C$92)-ROW(Auswertung!$C$4)+1)/(Auswertung!$C$4:$C$92&gt;0),ROWS($A$4:A27))),"" )</f>
        <v/>
      </c>
      <c r="D27" s="94" t="str">
        <f>IF(COUNTIF($A$4:A27,A27)&gt;1,"",IFERROR(INDEX(Auswertung!$D$4:$D$92,MATCH(A27,Auswertung!$A$4:$A$92,0)),""))</f>
        <v/>
      </c>
    </row>
    <row r="28" spans="1:4">
      <c r="A28" s="94" t="str">
        <f>IFERROR(INDEX(Auswertung!A$4:A$92,_xlfn.AGGREGATE(15,6,(ROW(Auswertung!$C$4:$C$92)-ROW(Auswertung!$C$4)+1)/(Auswertung!$C$4:$C$92&gt;0),ROWS($A$4:A28))),"")</f>
        <v/>
      </c>
      <c r="B28" s="94" t="str">
        <f>IFERROR(INDEX(Auswertung!B$4:B$92,_xlfn.AGGREGATE(15,6,(ROW(Auswertung!$C$4:$C$92)-ROW(Auswertung!$C$4)+1)/(Auswertung!$C$4:$C$92&gt;0),ROWS($A$4:A28))),"")</f>
        <v/>
      </c>
      <c r="C28" s="94" t="str">
        <f>IFERROR(INDEX(Auswertung!C$4:C$92,_xlfn.AGGREGATE(15,6,(ROW(Auswertung!$C$4:$C$92)-ROW(Auswertung!$C$4)+1)/(Auswertung!$C$4:$C$92&gt;0),ROWS($A$4:A28))),"" )</f>
        <v/>
      </c>
      <c r="D28" s="94" t="str">
        <f>IF(COUNTIF($A$4:A28,A28)&gt;1,"",IFERROR(INDEX(Auswertung!$D$4:$D$92,MATCH(A28,Auswertung!$A$4:$A$92,0)),""))</f>
        <v/>
      </c>
    </row>
    <row r="29" spans="1:4">
      <c r="A29" s="94" t="str">
        <f>IFERROR(INDEX(Auswertung!A$4:A$92,_xlfn.AGGREGATE(15,6,(ROW(Auswertung!$C$4:$C$92)-ROW(Auswertung!$C$4)+1)/(Auswertung!$C$4:$C$92&gt;0),ROWS($A$4:A29))),"")</f>
        <v/>
      </c>
      <c r="B29" s="94" t="str">
        <f>IFERROR(INDEX(Auswertung!B$4:B$92,_xlfn.AGGREGATE(15,6,(ROW(Auswertung!$C$4:$C$92)-ROW(Auswertung!$C$4)+1)/(Auswertung!$C$4:$C$92&gt;0),ROWS($A$4:A29))),"")</f>
        <v/>
      </c>
      <c r="C29" s="94" t="str">
        <f>IFERROR(INDEX(Auswertung!C$4:C$92,_xlfn.AGGREGATE(15,6,(ROW(Auswertung!$C$4:$C$92)-ROW(Auswertung!$C$4)+1)/(Auswertung!$C$4:$C$92&gt;0),ROWS($A$4:A29))),"" )</f>
        <v/>
      </c>
      <c r="D29" s="94" t="str">
        <f>IF(COUNTIF($A$4:A29,A29)&gt;1,"",IFERROR(INDEX(Auswertung!$D$4:$D$92,MATCH(A29,Auswertung!$A$4:$A$92,0)),""))</f>
        <v/>
      </c>
    </row>
    <row r="30" spans="1:4">
      <c r="A30" s="94" t="str">
        <f>IFERROR(INDEX(Auswertung!A$4:A$92,_xlfn.AGGREGATE(15,6,(ROW(Auswertung!$C$4:$C$92)-ROW(Auswertung!$C$4)+1)/(Auswertung!$C$4:$C$92&gt;0),ROWS($A$4:A30))),"")</f>
        <v/>
      </c>
      <c r="B30" s="94" t="str">
        <f>IFERROR(INDEX(Auswertung!B$4:B$92,_xlfn.AGGREGATE(15,6,(ROW(Auswertung!$C$4:$C$92)-ROW(Auswertung!$C$4)+1)/(Auswertung!$C$4:$C$92&gt;0),ROWS($A$4:A30))),"")</f>
        <v/>
      </c>
      <c r="C30" s="94" t="str">
        <f>IFERROR(INDEX(Auswertung!C$4:C$92,_xlfn.AGGREGATE(15,6,(ROW(Auswertung!$C$4:$C$92)-ROW(Auswertung!$C$4)+1)/(Auswertung!$C$4:$C$92&gt;0),ROWS($A$4:A30))),"" )</f>
        <v/>
      </c>
      <c r="D30" s="94" t="str">
        <f>IF(COUNTIF($A$4:A30,A30)&gt;1,"",IFERROR(INDEX(Auswertung!$D$4:$D$92,MATCH(A30,Auswertung!$A$4:$A$92,0)),""))</f>
        <v/>
      </c>
    </row>
    <row r="31" spans="1:4">
      <c r="A31" s="94" t="str">
        <f>IFERROR(INDEX(Auswertung!A$4:A$92,_xlfn.AGGREGATE(15,6,(ROW(Auswertung!$C$4:$C$92)-ROW(Auswertung!$C$4)+1)/(Auswertung!$C$4:$C$92&gt;0),ROWS($A$4:A31))),"")</f>
        <v/>
      </c>
      <c r="B31" s="94" t="str">
        <f>IFERROR(INDEX(Auswertung!B$4:B$92,_xlfn.AGGREGATE(15,6,(ROW(Auswertung!$C$4:$C$92)-ROW(Auswertung!$C$4)+1)/(Auswertung!$C$4:$C$92&gt;0),ROWS($A$4:A31))),"")</f>
        <v/>
      </c>
      <c r="C31" s="94" t="str">
        <f>IFERROR(INDEX(Auswertung!C$4:C$92,_xlfn.AGGREGATE(15,6,(ROW(Auswertung!$C$4:$C$92)-ROW(Auswertung!$C$4)+1)/(Auswertung!$C$4:$C$92&gt;0),ROWS($A$4:A31))),"" )</f>
        <v/>
      </c>
      <c r="D31" s="94" t="str">
        <f>IF(COUNTIF($A$4:A31,A31)&gt;1,"",IFERROR(INDEX(Auswertung!$D$4:$D$92,MATCH(A31,Auswertung!$A$4:$A$92,0)),""))</f>
        <v/>
      </c>
    </row>
    <row r="32" spans="1:4">
      <c r="A32" s="94" t="str">
        <f>IFERROR(INDEX(Auswertung!A$4:A$92,_xlfn.AGGREGATE(15,6,(ROW(Auswertung!$C$4:$C$92)-ROW(Auswertung!$C$4)+1)/(Auswertung!$C$4:$C$92&gt;0),ROWS($A$4:A32))),"")</f>
        <v/>
      </c>
      <c r="B32" s="94" t="str">
        <f>IFERROR(INDEX(Auswertung!B$4:B$92,_xlfn.AGGREGATE(15,6,(ROW(Auswertung!$C$4:$C$92)-ROW(Auswertung!$C$4)+1)/(Auswertung!$C$4:$C$92&gt;0),ROWS($A$4:A32))),"")</f>
        <v/>
      </c>
      <c r="C32" s="94" t="str">
        <f>IFERROR(INDEX(Auswertung!C$4:C$92,_xlfn.AGGREGATE(15,6,(ROW(Auswertung!$C$4:$C$92)-ROW(Auswertung!$C$4)+1)/(Auswertung!$C$4:$C$92&gt;0),ROWS($A$4:A32))),"" )</f>
        <v/>
      </c>
      <c r="D32" s="94" t="str">
        <f>IF(COUNTIF($A$4:A32,A32)&gt;1,"",IFERROR(INDEX(Auswertung!$D$4:$D$92,MATCH(A32,Auswertung!$A$4:$A$92,0)),""))</f>
        <v/>
      </c>
    </row>
    <row r="33" spans="1:4">
      <c r="A33" s="94" t="str">
        <f>IFERROR(INDEX(Auswertung!A$4:A$92,_xlfn.AGGREGATE(15,6,(ROW(Auswertung!$C$4:$C$92)-ROW(Auswertung!$C$4)+1)/(Auswertung!$C$4:$C$92&gt;0),ROWS($A$4:A33))),"")</f>
        <v/>
      </c>
      <c r="B33" s="94" t="str">
        <f>IFERROR(INDEX(Auswertung!B$4:B$92,_xlfn.AGGREGATE(15,6,(ROW(Auswertung!$C$4:$C$92)-ROW(Auswertung!$C$4)+1)/(Auswertung!$C$4:$C$92&gt;0),ROWS($A$4:A33))),"")</f>
        <v/>
      </c>
      <c r="C33" s="94" t="str">
        <f>IFERROR(INDEX(Auswertung!C$4:C$92,_xlfn.AGGREGATE(15,6,(ROW(Auswertung!$C$4:$C$92)-ROW(Auswertung!$C$4)+1)/(Auswertung!$C$4:$C$92&gt;0),ROWS($A$4:A33))),"" )</f>
        <v/>
      </c>
      <c r="D33" s="94" t="str">
        <f>IF(COUNTIF($A$4:A33,A33)&gt;1,"",IFERROR(INDEX(Auswertung!$D$4:$D$92,MATCH(A33,Auswertung!$A$4:$A$92,0)),""))</f>
        <v/>
      </c>
    </row>
    <row r="34" spans="1:4">
      <c r="A34" s="94" t="str">
        <f>IFERROR(INDEX(Auswertung!A$4:A$92,_xlfn.AGGREGATE(15,6,(ROW(Auswertung!$C$4:$C$92)-ROW(Auswertung!$C$4)+1)/(Auswertung!$C$4:$C$92&gt;0),ROWS($A$4:A34))),"")</f>
        <v/>
      </c>
      <c r="B34" s="94" t="str">
        <f>IFERROR(INDEX(Auswertung!B$4:B$92,_xlfn.AGGREGATE(15,6,(ROW(Auswertung!$C$4:$C$92)-ROW(Auswertung!$C$4)+1)/(Auswertung!$C$4:$C$92&gt;0),ROWS($A$4:A34))),"")</f>
        <v/>
      </c>
      <c r="C34" s="94" t="str">
        <f>IFERROR(INDEX(Auswertung!C$4:C$92,_xlfn.AGGREGATE(15,6,(ROW(Auswertung!$C$4:$C$92)-ROW(Auswertung!$C$4)+1)/(Auswertung!$C$4:$C$92&gt;0),ROWS($A$4:A34))),"" )</f>
        <v/>
      </c>
      <c r="D34" s="94" t="str">
        <f>IF(COUNTIF($A$4:A34,A34)&gt;1,"",IFERROR(INDEX(Auswertung!$D$4:$D$92,MATCH(A34,Auswertung!$A$4:$A$92,0)),""))</f>
        <v/>
      </c>
    </row>
    <row r="35" spans="1:4">
      <c r="A35" s="94" t="str">
        <f>IFERROR(INDEX(Auswertung!A$4:A$92,_xlfn.AGGREGATE(15,6,(ROW(Auswertung!$C$4:$C$92)-ROW(Auswertung!$C$4)+1)/(Auswertung!$C$4:$C$92&gt;0),ROWS($A$4:A35))),"")</f>
        <v/>
      </c>
      <c r="B35" s="94" t="str">
        <f>IFERROR(INDEX(Auswertung!B$4:B$92,_xlfn.AGGREGATE(15,6,(ROW(Auswertung!$C$4:$C$92)-ROW(Auswertung!$C$4)+1)/(Auswertung!$C$4:$C$92&gt;0),ROWS($A$4:A35))),"")</f>
        <v/>
      </c>
      <c r="C35" s="94" t="str">
        <f>IFERROR(INDEX(Auswertung!C$4:C$92,_xlfn.AGGREGATE(15,6,(ROW(Auswertung!$C$4:$C$92)-ROW(Auswertung!$C$4)+1)/(Auswertung!$C$4:$C$92&gt;0),ROWS($A$4:A35))),"" )</f>
        <v/>
      </c>
      <c r="D35" s="94" t="str">
        <f>IF(COUNTIF($A$4:A35,A35)&gt;1,"",IFERROR(INDEX(Auswertung!$D$4:$D$92,MATCH(A35,Auswertung!$A$4:$A$92,0)),""))</f>
        <v/>
      </c>
    </row>
    <row r="36" spans="1:4">
      <c r="A36" s="94" t="str">
        <f>IFERROR(INDEX(Auswertung!A$4:A$92,_xlfn.AGGREGATE(15,6,(ROW(Auswertung!$C$4:$C$92)-ROW(Auswertung!$C$4)+1)/(Auswertung!$C$4:$C$92&gt;0),ROWS($A$4:A36))),"")</f>
        <v/>
      </c>
      <c r="B36" s="94" t="str">
        <f>IFERROR(INDEX(Auswertung!B$4:B$92,_xlfn.AGGREGATE(15,6,(ROW(Auswertung!$C$4:$C$92)-ROW(Auswertung!$C$4)+1)/(Auswertung!$C$4:$C$92&gt;0),ROWS($A$4:A36))),"")</f>
        <v/>
      </c>
      <c r="C36" s="94" t="str">
        <f>IFERROR(INDEX(Auswertung!C$4:C$92,_xlfn.AGGREGATE(15,6,(ROW(Auswertung!$C$4:$C$92)-ROW(Auswertung!$C$4)+1)/(Auswertung!$C$4:$C$92&gt;0),ROWS($A$4:A36))),"" )</f>
        <v/>
      </c>
      <c r="D36" s="94" t="str">
        <f>IF(COUNTIF($A$4:A36,A36)&gt;1,"",IFERROR(INDEX(Auswertung!$D$4:$D$92,MATCH(A36,Auswertung!$A$4:$A$92,0)),""))</f>
        <v/>
      </c>
    </row>
    <row r="37" spans="1:4">
      <c r="A37" s="94" t="str">
        <f>IFERROR(INDEX(Auswertung!A$4:A$92,_xlfn.AGGREGATE(15,6,(ROW(Auswertung!$C$4:$C$92)-ROW(Auswertung!$C$4)+1)/(Auswertung!$C$4:$C$92&gt;0),ROWS($A$4:A37))),"")</f>
        <v/>
      </c>
      <c r="B37" s="94" t="str">
        <f>IFERROR(INDEX(Auswertung!B$4:B$92,_xlfn.AGGREGATE(15,6,(ROW(Auswertung!$C$4:$C$92)-ROW(Auswertung!$C$4)+1)/(Auswertung!$C$4:$C$92&gt;0),ROWS($A$4:A37))),"")</f>
        <v/>
      </c>
      <c r="C37" s="94" t="str">
        <f>IFERROR(INDEX(Auswertung!C$4:C$92,_xlfn.AGGREGATE(15,6,(ROW(Auswertung!$C$4:$C$92)-ROW(Auswertung!$C$4)+1)/(Auswertung!$C$4:$C$92&gt;0),ROWS($A$4:A37))),"" )</f>
        <v/>
      </c>
      <c r="D37" s="94" t="str">
        <f>IF(COUNTIF($A$4:A37,A37)&gt;1,"",IFERROR(INDEX(Auswertung!$D$4:$D$92,MATCH(A37,Auswertung!$A$4:$A$92,0)),""))</f>
        <v/>
      </c>
    </row>
    <row r="38" spans="1:4">
      <c r="A38" s="94" t="str">
        <f>IFERROR(INDEX(Auswertung!A$4:A$92,_xlfn.AGGREGATE(15,6,(ROW(Auswertung!$C$4:$C$92)-ROW(Auswertung!$C$4)+1)/(Auswertung!$C$4:$C$92&gt;0),ROWS($A$4:A38))),"")</f>
        <v/>
      </c>
      <c r="B38" s="94" t="str">
        <f>IFERROR(INDEX(Auswertung!B$4:B$92,_xlfn.AGGREGATE(15,6,(ROW(Auswertung!$C$4:$C$92)-ROW(Auswertung!$C$4)+1)/(Auswertung!$C$4:$C$92&gt;0),ROWS($A$4:A38))),"")</f>
        <v/>
      </c>
      <c r="C38" s="94" t="str">
        <f>IFERROR(INDEX(Auswertung!C$4:C$92,_xlfn.AGGREGATE(15,6,(ROW(Auswertung!$C$4:$C$92)-ROW(Auswertung!$C$4)+1)/(Auswertung!$C$4:$C$92&gt;0),ROWS($A$4:A38))),"" )</f>
        <v/>
      </c>
      <c r="D38" s="94" t="str">
        <f>IF(COUNTIF($A$4:A38,A38)&gt;1,"",IFERROR(INDEX(Auswertung!$D$4:$D$92,MATCH(A38,Auswertung!$A$4:$A$92,0)),""))</f>
        <v/>
      </c>
    </row>
    <row r="39" spans="1:4">
      <c r="A39" s="94" t="str">
        <f>IFERROR(INDEX(Auswertung!A$4:A$92,_xlfn.AGGREGATE(15,6,(ROW(Auswertung!$C$4:$C$92)-ROW(Auswertung!$C$4)+1)/(Auswertung!$C$4:$C$92&gt;0),ROWS($A$4:A39))),"")</f>
        <v/>
      </c>
      <c r="B39" s="94" t="str">
        <f>IFERROR(INDEX(Auswertung!B$4:B$92,_xlfn.AGGREGATE(15,6,(ROW(Auswertung!$C$4:$C$92)-ROW(Auswertung!$C$4)+1)/(Auswertung!$C$4:$C$92&gt;0),ROWS($A$4:A39))),"")</f>
        <v/>
      </c>
      <c r="C39" s="94" t="str">
        <f>IFERROR(INDEX(Auswertung!C$4:C$92,_xlfn.AGGREGATE(15,6,(ROW(Auswertung!$C$4:$C$92)-ROW(Auswertung!$C$4)+1)/(Auswertung!$C$4:$C$92&gt;0),ROWS($A$4:A39))),"" )</f>
        <v/>
      </c>
      <c r="D39" s="94" t="str">
        <f>IF(COUNTIF($A$4:A39,A39)&gt;1,"",IFERROR(INDEX(Auswertung!$D$4:$D$92,MATCH(A39,Auswertung!$A$4:$A$92,0)),""))</f>
        <v/>
      </c>
    </row>
    <row r="40" spans="1:4">
      <c r="A40" s="94" t="str">
        <f>IFERROR(INDEX(Auswertung!A$4:A$92,_xlfn.AGGREGATE(15,6,(ROW(Auswertung!$C$4:$C$92)-ROW(Auswertung!$C$4)+1)/(Auswertung!$C$4:$C$92&gt;0),ROWS($A$4:A40))),"")</f>
        <v/>
      </c>
      <c r="B40" s="94" t="str">
        <f>IFERROR(INDEX(Auswertung!B$4:B$92,_xlfn.AGGREGATE(15,6,(ROW(Auswertung!$C$4:$C$92)-ROW(Auswertung!$C$4)+1)/(Auswertung!$C$4:$C$92&gt;0),ROWS($A$4:A40))),"")</f>
        <v/>
      </c>
      <c r="C40" s="94" t="str">
        <f>IFERROR(INDEX(Auswertung!C$4:C$92,_xlfn.AGGREGATE(15,6,(ROW(Auswertung!$C$4:$C$92)-ROW(Auswertung!$C$4)+1)/(Auswertung!$C$4:$C$92&gt;0),ROWS($A$4:A40))),"" )</f>
        <v/>
      </c>
      <c r="D40" s="94" t="str">
        <f>IF(COUNTIF($A$4:A40,A40)&gt;1,"",IFERROR(INDEX(Auswertung!$D$4:$D$92,MATCH(A40,Auswertung!$A$4:$A$92,0)),""))</f>
        <v/>
      </c>
    </row>
    <row r="41" spans="1:4">
      <c r="A41" s="94" t="str">
        <f>IFERROR(INDEX(Auswertung!A$4:A$92,_xlfn.AGGREGATE(15,6,(ROW(Auswertung!$C$4:$C$92)-ROW(Auswertung!$C$4)+1)/(Auswertung!$C$4:$C$92&gt;0),ROWS($A$4:A41))),"")</f>
        <v/>
      </c>
      <c r="B41" s="94" t="str">
        <f>IFERROR(INDEX(Auswertung!B$4:B$92,_xlfn.AGGREGATE(15,6,(ROW(Auswertung!$C$4:$C$92)-ROW(Auswertung!$C$4)+1)/(Auswertung!$C$4:$C$92&gt;0),ROWS($A$4:A41))),"")</f>
        <v/>
      </c>
      <c r="C41" s="94" t="str">
        <f>IFERROR(INDEX(Auswertung!C$4:C$92,_xlfn.AGGREGATE(15,6,(ROW(Auswertung!$C$4:$C$92)-ROW(Auswertung!$C$4)+1)/(Auswertung!$C$4:$C$92&gt;0),ROWS($A$4:A41))),"" )</f>
        <v/>
      </c>
      <c r="D41" s="94" t="str">
        <f>IF(COUNTIF($A$4:A41,A41)&gt;1,"",IFERROR(INDEX(Auswertung!$D$4:$D$92,MATCH(A41,Auswertung!$A$4:$A$92,0)),""))</f>
        <v/>
      </c>
    </row>
    <row r="42" spans="1:4">
      <c r="A42" s="94" t="str">
        <f>IFERROR(INDEX(Auswertung!A$4:A$92,_xlfn.AGGREGATE(15,6,(ROW(Auswertung!$C$4:$C$92)-ROW(Auswertung!$C$4)+1)/(Auswertung!$C$4:$C$92&gt;0),ROWS($A$4:A42))),"")</f>
        <v/>
      </c>
      <c r="B42" s="94" t="str">
        <f>IFERROR(INDEX(Auswertung!B$4:B$92,_xlfn.AGGREGATE(15,6,(ROW(Auswertung!$C$4:$C$92)-ROW(Auswertung!$C$4)+1)/(Auswertung!$C$4:$C$92&gt;0),ROWS($A$4:A42))),"")</f>
        <v/>
      </c>
      <c r="C42" s="94" t="str">
        <f>IFERROR(INDEX(Auswertung!C$4:C$92,_xlfn.AGGREGATE(15,6,(ROW(Auswertung!$C$4:$C$92)-ROW(Auswertung!$C$4)+1)/(Auswertung!$C$4:$C$92&gt;0),ROWS($A$4:A42))),"" )</f>
        <v/>
      </c>
      <c r="D42" s="94" t="str">
        <f>IF(COUNTIF($A$4:A42,A42)&gt;1,"",IFERROR(INDEX(Auswertung!$D$4:$D$92,MATCH(A42,Auswertung!$A$4:$A$92,0)),""))</f>
        <v/>
      </c>
    </row>
    <row r="43" spans="1:4">
      <c r="A43" s="94" t="str">
        <f>IFERROR(INDEX(Auswertung!A$4:A$92,_xlfn.AGGREGATE(15,6,(ROW(Auswertung!$C$4:$C$92)-ROW(Auswertung!$C$4)+1)/(Auswertung!$C$4:$C$92&gt;0),ROWS($A$4:A43))),"")</f>
        <v/>
      </c>
      <c r="B43" s="94" t="str">
        <f>IFERROR(INDEX(Auswertung!B$4:B$92,_xlfn.AGGREGATE(15,6,(ROW(Auswertung!$C$4:$C$92)-ROW(Auswertung!$C$4)+1)/(Auswertung!$C$4:$C$92&gt;0),ROWS($A$4:A43))),"")</f>
        <v/>
      </c>
      <c r="C43" s="94" t="str">
        <f>IFERROR(INDEX(Auswertung!C$4:C$92,_xlfn.AGGREGATE(15,6,(ROW(Auswertung!$C$4:$C$92)-ROW(Auswertung!$C$4)+1)/(Auswertung!$C$4:$C$92&gt;0),ROWS($A$4:A43))),"" )</f>
        <v/>
      </c>
      <c r="D43" s="94" t="str">
        <f>IF(COUNTIF($A$4:A43,A43)&gt;1,"",IFERROR(INDEX(Auswertung!$D$4:$D$92,MATCH(A43,Auswertung!$A$4:$A$92,0)),""))</f>
        <v/>
      </c>
    </row>
    <row r="44" spans="1:4">
      <c r="A44" s="94" t="str">
        <f>IFERROR(INDEX(Auswertung!A$4:A$92,_xlfn.AGGREGATE(15,6,(ROW(Auswertung!$C$4:$C$92)-ROW(Auswertung!$C$4)+1)/(Auswertung!$C$4:$C$92&gt;0),ROWS($A$4:A44))),"")</f>
        <v/>
      </c>
      <c r="B44" s="94" t="str">
        <f>IFERROR(INDEX(Auswertung!B$4:B$92,_xlfn.AGGREGATE(15,6,(ROW(Auswertung!$C$4:$C$92)-ROW(Auswertung!$C$4)+1)/(Auswertung!$C$4:$C$92&gt;0),ROWS($A$4:A44))),"")</f>
        <v/>
      </c>
      <c r="C44" s="94" t="str">
        <f>IFERROR(INDEX(Auswertung!C$4:C$92,_xlfn.AGGREGATE(15,6,(ROW(Auswertung!$C$4:$C$92)-ROW(Auswertung!$C$4)+1)/(Auswertung!$C$4:$C$92&gt;0),ROWS($A$4:A44))),"" )</f>
        <v/>
      </c>
      <c r="D44" s="94" t="str">
        <f>IF(COUNTIF($A$4:A44,A44)&gt;1,"",IFERROR(INDEX(Auswertung!$D$4:$D$92,MATCH(A44,Auswertung!$A$4:$A$92,0)),""))</f>
        <v/>
      </c>
    </row>
    <row r="45" spans="1:4">
      <c r="A45" s="94" t="str">
        <f>IFERROR(INDEX(Auswertung!A$4:A$92,_xlfn.AGGREGATE(15,6,(ROW(Auswertung!$C$4:$C$92)-ROW(Auswertung!$C$4)+1)/(Auswertung!$C$4:$C$92&gt;0),ROWS($A$4:A45))),"")</f>
        <v/>
      </c>
      <c r="B45" s="94" t="str">
        <f>IFERROR(INDEX(Auswertung!B$4:B$92,_xlfn.AGGREGATE(15,6,(ROW(Auswertung!$C$4:$C$92)-ROW(Auswertung!$C$4)+1)/(Auswertung!$C$4:$C$92&gt;0),ROWS($A$4:A45))),"")</f>
        <v/>
      </c>
      <c r="C45" s="94" t="str">
        <f>IFERROR(INDEX(Auswertung!C$4:C$92,_xlfn.AGGREGATE(15,6,(ROW(Auswertung!$C$4:$C$92)-ROW(Auswertung!$C$4)+1)/(Auswertung!$C$4:$C$92&gt;0),ROWS($A$4:A45))),"" )</f>
        <v/>
      </c>
      <c r="D45" s="94" t="str">
        <f>IF(COUNTIF($A$4:A45,A45)&gt;1,"",IFERROR(INDEX(Auswertung!$D$4:$D$92,MATCH(A45,Auswertung!$A$4:$A$92,0)),""))</f>
        <v/>
      </c>
    </row>
    <row r="46" spans="1:4">
      <c r="A46" s="94" t="str">
        <f>IFERROR(INDEX(Auswertung!A$4:A$92,_xlfn.AGGREGATE(15,6,(ROW(Auswertung!$C$4:$C$92)-ROW(Auswertung!$C$4)+1)/(Auswertung!$C$4:$C$92&gt;0),ROWS($A$4:A46))),"")</f>
        <v/>
      </c>
      <c r="B46" s="94" t="str">
        <f>IFERROR(INDEX(Auswertung!B$4:B$92,_xlfn.AGGREGATE(15,6,(ROW(Auswertung!$C$4:$C$92)-ROW(Auswertung!$C$4)+1)/(Auswertung!$C$4:$C$92&gt;0),ROWS($A$4:A46))),"")</f>
        <v/>
      </c>
      <c r="C46" s="94" t="str">
        <f>IFERROR(INDEX(Auswertung!C$4:C$92,_xlfn.AGGREGATE(15,6,(ROW(Auswertung!$C$4:$C$92)-ROW(Auswertung!$C$4)+1)/(Auswertung!$C$4:$C$92&gt;0),ROWS($A$4:A46))),"" )</f>
        <v/>
      </c>
      <c r="D46" s="94" t="str">
        <f>IF(COUNTIF($A$4:A46,A46)&gt;1,"",IFERROR(INDEX(Auswertung!$D$4:$D$92,MATCH(A46,Auswertung!$A$4:$A$92,0)),""))</f>
        <v/>
      </c>
    </row>
    <row r="47" spans="1:4">
      <c r="A47" s="94" t="str">
        <f>IFERROR(INDEX(Auswertung!A$4:A$92,_xlfn.AGGREGATE(15,6,(ROW(Auswertung!$C$4:$C$92)-ROW(Auswertung!$C$4)+1)/(Auswertung!$C$4:$C$92&gt;0),ROWS($A$4:A47))),"")</f>
        <v/>
      </c>
      <c r="B47" s="94" t="str">
        <f>IFERROR(INDEX(Auswertung!B$4:B$92,_xlfn.AGGREGATE(15,6,(ROW(Auswertung!$C$4:$C$92)-ROW(Auswertung!$C$4)+1)/(Auswertung!$C$4:$C$92&gt;0),ROWS($A$4:A47))),"")</f>
        <v/>
      </c>
      <c r="C47" s="94" t="str">
        <f>IFERROR(INDEX(Auswertung!C$4:C$92,_xlfn.AGGREGATE(15,6,(ROW(Auswertung!$C$4:$C$92)-ROW(Auswertung!$C$4)+1)/(Auswertung!$C$4:$C$92&gt;0),ROWS($A$4:A47))),"" )</f>
        <v/>
      </c>
      <c r="D47" s="94" t="str">
        <f>IF(COUNTIF($A$4:A47,A47)&gt;1,"",IFERROR(INDEX(Auswertung!$D$4:$D$92,MATCH(A47,Auswertung!$A$4:$A$92,0)),""))</f>
        <v/>
      </c>
    </row>
    <row r="48" spans="1:4">
      <c r="A48" s="94" t="str">
        <f>IFERROR(INDEX(Auswertung!A$4:A$92,_xlfn.AGGREGATE(15,6,(ROW(Auswertung!$C$4:$C$92)-ROW(Auswertung!$C$4)+1)/(Auswertung!$C$4:$C$92&gt;0),ROWS($A$4:A48))),"")</f>
        <v/>
      </c>
      <c r="B48" s="94" t="str">
        <f>IFERROR(INDEX(Auswertung!B$4:B$92,_xlfn.AGGREGATE(15,6,(ROW(Auswertung!$C$4:$C$92)-ROW(Auswertung!$C$4)+1)/(Auswertung!$C$4:$C$92&gt;0),ROWS($A$4:A48))),"")</f>
        <v/>
      </c>
      <c r="C48" s="94" t="str">
        <f>IFERROR(INDEX(Auswertung!C$4:C$92,_xlfn.AGGREGATE(15,6,(ROW(Auswertung!$C$4:$C$92)-ROW(Auswertung!$C$4)+1)/(Auswertung!$C$4:$C$92&gt;0),ROWS($A$4:A48))),"" )</f>
        <v/>
      </c>
      <c r="D48" s="94" t="str">
        <f>IF(COUNTIF($A$4:A48,A48)&gt;1,"",IFERROR(INDEX(Auswertung!$D$4:$D$92,MATCH(A48,Auswertung!$A$4:$A$92,0)),""))</f>
        <v/>
      </c>
    </row>
    <row r="49" spans="1:4">
      <c r="A49" s="94" t="str">
        <f>IFERROR(INDEX(Auswertung!A$4:A$92,_xlfn.AGGREGATE(15,6,(ROW(Auswertung!$C$4:$C$92)-ROW(Auswertung!$C$4)+1)/(Auswertung!$C$4:$C$92&gt;0),ROWS($A$4:A49))),"")</f>
        <v/>
      </c>
      <c r="B49" s="94" t="str">
        <f>IFERROR(INDEX(Auswertung!B$4:B$92,_xlfn.AGGREGATE(15,6,(ROW(Auswertung!$C$4:$C$92)-ROW(Auswertung!$C$4)+1)/(Auswertung!$C$4:$C$92&gt;0),ROWS($A$4:A49))),"")</f>
        <v/>
      </c>
      <c r="C49" s="94" t="str">
        <f>IFERROR(INDEX(Auswertung!C$4:C$92,_xlfn.AGGREGATE(15,6,(ROW(Auswertung!$C$4:$C$92)-ROW(Auswertung!$C$4)+1)/(Auswertung!$C$4:$C$92&gt;0),ROWS($A$4:A49))),"" )</f>
        <v/>
      </c>
      <c r="D49" s="94" t="str">
        <f>IF(COUNTIF($A$4:A49,A49)&gt;1,"",IFERROR(INDEX(Auswertung!$D$4:$D$92,MATCH(A49,Auswertung!$A$4:$A$92,0)),""))</f>
        <v/>
      </c>
    </row>
    <row r="50" spans="1:4">
      <c r="A50" s="94" t="str">
        <f>IFERROR(INDEX(Auswertung!A$4:A$92,_xlfn.AGGREGATE(15,6,(ROW(Auswertung!$C$4:$C$92)-ROW(Auswertung!$C$4)+1)/(Auswertung!$C$4:$C$92&gt;0),ROWS($A$4:A50))),"")</f>
        <v/>
      </c>
      <c r="B50" s="94" t="str">
        <f>IFERROR(INDEX(Auswertung!B$4:B$92,_xlfn.AGGREGATE(15,6,(ROW(Auswertung!$C$4:$C$92)-ROW(Auswertung!$C$4)+1)/(Auswertung!$C$4:$C$92&gt;0),ROWS($A$4:A50))),"")</f>
        <v/>
      </c>
      <c r="C50" s="94" t="str">
        <f>IFERROR(INDEX(Auswertung!C$4:C$92,_xlfn.AGGREGATE(15,6,(ROW(Auswertung!$C$4:$C$92)-ROW(Auswertung!$C$4)+1)/(Auswertung!$C$4:$C$92&gt;0),ROWS($A$4:A50))),"" )</f>
        <v/>
      </c>
      <c r="D50" s="94" t="str">
        <f>IF(COUNTIF($A$4:A50,A50)&gt;1,"",IFERROR(INDEX(Auswertung!$D$4:$D$92,MATCH(A50,Auswertung!$A$4:$A$92,0)),""))</f>
        <v/>
      </c>
    </row>
    <row r="51" spans="1:4">
      <c r="A51" s="94" t="str">
        <f>IFERROR(INDEX(Auswertung!A$4:A$92,_xlfn.AGGREGATE(15,6,(ROW(Auswertung!$C$4:$C$92)-ROW(Auswertung!$C$4)+1)/(Auswertung!$C$4:$C$92&gt;0),ROWS($A$4:A51))),"")</f>
        <v/>
      </c>
      <c r="B51" s="94" t="str">
        <f>IFERROR(INDEX(Auswertung!B$4:B$92,_xlfn.AGGREGATE(15,6,(ROW(Auswertung!$C$4:$C$92)-ROW(Auswertung!$C$4)+1)/(Auswertung!$C$4:$C$92&gt;0),ROWS($A$4:A51))),"")</f>
        <v/>
      </c>
      <c r="C51" s="94" t="str">
        <f>IFERROR(INDEX(Auswertung!C$4:C$92,_xlfn.AGGREGATE(15,6,(ROW(Auswertung!$C$4:$C$92)-ROW(Auswertung!$C$4)+1)/(Auswertung!$C$4:$C$92&gt;0),ROWS($A$4:A51))),"" )</f>
        <v/>
      </c>
      <c r="D51" s="94" t="str">
        <f>IF(COUNTIF($A$4:A51,A51)&gt;1,"",IFERROR(INDEX(Auswertung!$D$4:$D$92,MATCH(A51,Auswertung!$A$4:$A$92,0)),""))</f>
        <v/>
      </c>
    </row>
    <row r="52" spans="1:4">
      <c r="A52" s="94" t="str">
        <f>IFERROR(INDEX(Auswertung!A$4:A$92,_xlfn.AGGREGATE(15,6,(ROW(Auswertung!$C$4:$C$92)-ROW(Auswertung!$C$4)+1)/(Auswertung!$C$4:$C$92&gt;0),ROWS($A$4:A52))),"")</f>
        <v/>
      </c>
      <c r="B52" s="94" t="str">
        <f>IFERROR(INDEX(Auswertung!B$4:B$92,_xlfn.AGGREGATE(15,6,(ROW(Auswertung!$C$4:$C$92)-ROW(Auswertung!$C$4)+1)/(Auswertung!$C$4:$C$92&gt;0),ROWS($A$4:A52))),"")</f>
        <v/>
      </c>
      <c r="C52" s="94" t="str">
        <f>IFERROR(INDEX(Auswertung!C$4:C$92,_xlfn.AGGREGATE(15,6,(ROW(Auswertung!$C$4:$C$92)-ROW(Auswertung!$C$4)+1)/(Auswertung!$C$4:$C$92&gt;0),ROWS($A$4:A52))),"" )</f>
        <v/>
      </c>
      <c r="D52" s="94" t="str">
        <f>IF(COUNTIF($A$4:A52,A52)&gt;1,"",IFERROR(INDEX(Auswertung!$D$4:$D$92,MATCH(A52,Auswertung!$A$4:$A$92,0)),""))</f>
        <v/>
      </c>
    </row>
    <row r="53" spans="1:4">
      <c r="A53" s="94" t="str">
        <f>IFERROR(INDEX(Auswertung!A$4:A$92,_xlfn.AGGREGATE(15,6,(ROW(Auswertung!$C$4:$C$92)-ROW(Auswertung!$C$4)+1)/(Auswertung!$C$4:$C$92&gt;0),ROWS($A$4:A53))),"")</f>
        <v/>
      </c>
      <c r="B53" s="94" t="str">
        <f>IFERROR(INDEX(Auswertung!B$4:B$92,_xlfn.AGGREGATE(15,6,(ROW(Auswertung!$C$4:$C$92)-ROW(Auswertung!$C$4)+1)/(Auswertung!$C$4:$C$92&gt;0),ROWS($A$4:A53))),"")</f>
        <v/>
      </c>
      <c r="C53" s="94" t="str">
        <f>IFERROR(INDEX(Auswertung!C$4:C$92,_xlfn.AGGREGATE(15,6,(ROW(Auswertung!$C$4:$C$92)-ROW(Auswertung!$C$4)+1)/(Auswertung!$C$4:$C$92&gt;0),ROWS($A$4:A53))),"" )</f>
        <v/>
      </c>
      <c r="D53" s="94" t="str">
        <f>IF(COUNTIF($A$4:A53,A53)&gt;1,"",IFERROR(INDEX(Auswertung!$D$4:$D$92,MATCH(A53,Auswertung!$A$4:$A$92,0)),""))</f>
        <v/>
      </c>
    </row>
    <row r="54" spans="1:4">
      <c r="A54" s="94" t="str">
        <f>IFERROR(INDEX(Auswertung!A$4:A$92,_xlfn.AGGREGATE(15,6,(ROW(Auswertung!$C$4:$C$92)-ROW(Auswertung!$C$4)+1)/(Auswertung!$C$4:$C$92&gt;0),ROWS($A$4:A54))),"")</f>
        <v/>
      </c>
      <c r="B54" s="94" t="str">
        <f>IFERROR(INDEX(Auswertung!B$4:B$92,_xlfn.AGGREGATE(15,6,(ROW(Auswertung!$C$4:$C$92)-ROW(Auswertung!$C$4)+1)/(Auswertung!$C$4:$C$92&gt;0),ROWS($A$4:A54))),"")</f>
        <v/>
      </c>
      <c r="C54" s="94" t="str">
        <f>IFERROR(INDEX(Auswertung!C$4:C$92,_xlfn.AGGREGATE(15,6,(ROW(Auswertung!$C$4:$C$92)-ROW(Auswertung!$C$4)+1)/(Auswertung!$C$4:$C$92&gt;0),ROWS($A$4:A54))),"" )</f>
        <v/>
      </c>
      <c r="D54" s="94" t="str">
        <f>IF(COUNTIF($A$4:A54,A54)&gt;1,"",IFERROR(INDEX(Auswertung!$D$4:$D$92,MATCH(A54,Auswertung!$A$4:$A$92,0)),""))</f>
        <v/>
      </c>
    </row>
    <row r="55" spans="1:4">
      <c r="A55" s="94" t="str">
        <f>IFERROR(INDEX(Auswertung!A$4:A$92,_xlfn.AGGREGATE(15,6,(ROW(Auswertung!$C$4:$C$92)-ROW(Auswertung!$C$4)+1)/(Auswertung!$C$4:$C$92&gt;0),ROWS($A$4:A55))),"")</f>
        <v/>
      </c>
      <c r="B55" s="94" t="str">
        <f>IFERROR(INDEX(Auswertung!B$4:B$92,_xlfn.AGGREGATE(15,6,(ROW(Auswertung!$C$4:$C$92)-ROW(Auswertung!$C$4)+1)/(Auswertung!$C$4:$C$92&gt;0),ROWS($A$4:A55))),"")</f>
        <v/>
      </c>
      <c r="C55" s="94" t="str">
        <f>IFERROR(INDEX(Auswertung!C$4:C$92,_xlfn.AGGREGATE(15,6,(ROW(Auswertung!$C$4:$C$92)-ROW(Auswertung!$C$4)+1)/(Auswertung!$C$4:$C$92&gt;0),ROWS($A$4:A55))),"" )</f>
        <v/>
      </c>
      <c r="D55" s="94" t="str">
        <f>IF(COUNTIF($A$4:A55,A55)&gt;1,"",IFERROR(INDEX(Auswertung!$D$4:$D$92,MATCH(A55,Auswertung!$A$4:$A$92,0)),""))</f>
        <v/>
      </c>
    </row>
    <row r="56" spans="1:4">
      <c r="A56" s="94" t="str">
        <f>IFERROR(INDEX(Auswertung!A$4:A$92,_xlfn.AGGREGATE(15,6,(ROW(Auswertung!$C$4:$C$92)-ROW(Auswertung!$C$4)+1)/(Auswertung!$C$4:$C$92&gt;0),ROWS($A$4:A56))),"")</f>
        <v/>
      </c>
      <c r="B56" s="94" t="str">
        <f>IFERROR(INDEX(Auswertung!B$4:B$92,_xlfn.AGGREGATE(15,6,(ROW(Auswertung!$C$4:$C$92)-ROW(Auswertung!$C$4)+1)/(Auswertung!$C$4:$C$92&gt;0),ROWS($A$4:A56))),"")</f>
        <v/>
      </c>
      <c r="C56" s="94" t="str">
        <f>IFERROR(INDEX(Auswertung!C$4:C$92,_xlfn.AGGREGATE(15,6,(ROW(Auswertung!$C$4:$C$92)-ROW(Auswertung!$C$4)+1)/(Auswertung!$C$4:$C$92&gt;0),ROWS($A$4:A56))),"" )</f>
        <v/>
      </c>
      <c r="D56" s="94" t="str">
        <f>IF(COUNTIF($A$4:A56,A56)&gt;1,"",IFERROR(INDEX(Auswertung!$D$4:$D$92,MATCH(A56,Auswertung!$A$4:$A$92,0)),""))</f>
        <v/>
      </c>
    </row>
    <row r="57" spans="1:4">
      <c r="A57" s="94" t="str">
        <f>IFERROR(INDEX(Auswertung!A$4:A$92,_xlfn.AGGREGATE(15,6,(ROW(Auswertung!$C$4:$C$92)-ROW(Auswertung!$C$4)+1)/(Auswertung!$C$4:$C$92&gt;0),ROWS($A$4:A57))),"")</f>
        <v/>
      </c>
      <c r="B57" s="94" t="str">
        <f>IFERROR(INDEX(Auswertung!B$4:B$92,_xlfn.AGGREGATE(15,6,(ROW(Auswertung!$C$4:$C$92)-ROW(Auswertung!$C$4)+1)/(Auswertung!$C$4:$C$92&gt;0),ROWS($A$4:A57))),"")</f>
        <v/>
      </c>
      <c r="C57" s="94" t="str">
        <f>IFERROR(INDEX(Auswertung!C$4:C$92,_xlfn.AGGREGATE(15,6,(ROW(Auswertung!$C$4:$C$92)-ROW(Auswertung!$C$4)+1)/(Auswertung!$C$4:$C$92&gt;0),ROWS($A$4:A57))),"" )</f>
        <v/>
      </c>
      <c r="D57" s="94" t="str">
        <f>IF(COUNTIF($A$4:A57,A57)&gt;1,"",IFERROR(INDEX(Auswertung!$D$4:$D$92,MATCH(A57,Auswertung!$A$4:$A$92,0)),""))</f>
        <v/>
      </c>
    </row>
    <row r="58" spans="1:4">
      <c r="A58" s="94" t="str">
        <f>IFERROR(INDEX(Auswertung!A$4:A$92,_xlfn.AGGREGATE(15,6,(ROW(Auswertung!$C$4:$C$92)-ROW(Auswertung!$C$4)+1)/(Auswertung!$C$4:$C$92&gt;0),ROWS($A$4:A58))),"")</f>
        <v/>
      </c>
      <c r="B58" s="94" t="str">
        <f>IFERROR(INDEX(Auswertung!B$4:B$92,_xlfn.AGGREGATE(15,6,(ROW(Auswertung!$C$4:$C$92)-ROW(Auswertung!$C$4)+1)/(Auswertung!$C$4:$C$92&gt;0),ROWS($A$4:A58))),"")</f>
        <v/>
      </c>
      <c r="C58" s="94" t="str">
        <f>IFERROR(INDEX(Auswertung!C$4:C$92,_xlfn.AGGREGATE(15,6,(ROW(Auswertung!$C$4:$C$92)-ROW(Auswertung!$C$4)+1)/(Auswertung!$C$4:$C$92&gt;0),ROWS($A$4:A58))),"" )</f>
        <v/>
      </c>
      <c r="D58" s="94" t="str">
        <f>IF(COUNTIF($A$4:A58,A58)&gt;1,"",IFERROR(INDEX(Auswertung!$D$4:$D$92,MATCH(A58,Auswertung!$A$4:$A$92,0)),""))</f>
        <v/>
      </c>
    </row>
    <row r="59" spans="1:4">
      <c r="A59" s="94" t="str">
        <f>IFERROR(INDEX(Auswertung!A$4:A$92,_xlfn.AGGREGATE(15,6,(ROW(Auswertung!$C$4:$C$92)-ROW(Auswertung!$C$4)+1)/(Auswertung!$C$4:$C$92&gt;0),ROWS($A$4:A59))),"")</f>
        <v/>
      </c>
      <c r="B59" s="94" t="str">
        <f>IFERROR(INDEX(Auswertung!B$4:B$92,_xlfn.AGGREGATE(15,6,(ROW(Auswertung!$C$4:$C$92)-ROW(Auswertung!$C$4)+1)/(Auswertung!$C$4:$C$92&gt;0),ROWS($A$4:A59))),"")</f>
        <v/>
      </c>
      <c r="C59" s="94" t="str">
        <f>IFERROR(INDEX(Auswertung!C$4:C$92,_xlfn.AGGREGATE(15,6,(ROW(Auswertung!$C$4:$C$92)-ROW(Auswertung!$C$4)+1)/(Auswertung!$C$4:$C$92&gt;0),ROWS($A$4:A59))),"" )</f>
        <v/>
      </c>
      <c r="D59" s="94" t="str">
        <f>IF(COUNTIF($A$4:A59,A59)&gt;1,"",IFERROR(INDEX(Auswertung!$D$4:$D$92,MATCH(A59,Auswertung!$A$4:$A$92,0)),""))</f>
        <v/>
      </c>
    </row>
    <row r="60" spans="1:4">
      <c r="A60" s="94" t="str">
        <f>IFERROR(INDEX(Auswertung!A$4:A$92,_xlfn.AGGREGATE(15,6,(ROW(Auswertung!$C$4:$C$92)-ROW(Auswertung!$C$4)+1)/(Auswertung!$C$4:$C$92&gt;0),ROWS($A$4:A60))),"")</f>
        <v/>
      </c>
      <c r="B60" s="94" t="str">
        <f>IFERROR(INDEX(Auswertung!B$4:B$92,_xlfn.AGGREGATE(15,6,(ROW(Auswertung!$C$4:$C$92)-ROW(Auswertung!$C$4)+1)/(Auswertung!$C$4:$C$92&gt;0),ROWS($A$4:A60))),"")</f>
        <v/>
      </c>
      <c r="C60" s="94" t="str">
        <f>IFERROR(INDEX(Auswertung!C$4:C$92,_xlfn.AGGREGATE(15,6,(ROW(Auswertung!$C$4:$C$92)-ROW(Auswertung!$C$4)+1)/(Auswertung!$C$4:$C$92&gt;0),ROWS($A$4:A60))),"" )</f>
        <v/>
      </c>
      <c r="D60" s="94" t="str">
        <f>IF(COUNTIF($A$4:A60,A60)&gt;1,"",IFERROR(INDEX(Auswertung!$D$4:$D$92,MATCH(A60,Auswertung!$A$4:$A$92,0)),""))</f>
        <v/>
      </c>
    </row>
    <row r="61" spans="1:4">
      <c r="A61" s="94" t="str">
        <f>IFERROR(INDEX(Auswertung!A$4:A$92,_xlfn.AGGREGATE(15,6,(ROW(Auswertung!$C$4:$C$92)-ROW(Auswertung!$C$4)+1)/(Auswertung!$C$4:$C$92&gt;0),ROWS($A$4:A61))),"")</f>
        <v/>
      </c>
      <c r="B61" s="94" t="str">
        <f>IFERROR(INDEX(Auswertung!B$4:B$92,_xlfn.AGGREGATE(15,6,(ROW(Auswertung!$C$4:$C$92)-ROW(Auswertung!$C$4)+1)/(Auswertung!$C$4:$C$92&gt;0),ROWS($A$4:A61))),"")</f>
        <v/>
      </c>
      <c r="C61" s="94" t="str">
        <f>IFERROR(INDEX(Auswertung!C$4:C$92,_xlfn.AGGREGATE(15,6,(ROW(Auswertung!$C$4:$C$92)-ROW(Auswertung!$C$4)+1)/(Auswertung!$C$4:$C$92&gt;0),ROWS($A$4:A61))),"" )</f>
        <v/>
      </c>
      <c r="D61" s="94" t="str">
        <f>IF(COUNTIF($A$4:A61,A61)&gt;1,"",IFERROR(INDEX(Auswertung!$D$4:$D$92,MATCH(A61,Auswertung!$A$4:$A$92,0)),""))</f>
        <v/>
      </c>
    </row>
    <row r="62" spans="1:4">
      <c r="A62" s="94" t="str">
        <f>IFERROR(INDEX(Auswertung!A$4:A$92,_xlfn.AGGREGATE(15,6,(ROW(Auswertung!$C$4:$C$92)-ROW(Auswertung!$C$4)+1)/(Auswertung!$C$4:$C$92&gt;0),ROWS($A$4:A62))),"")</f>
        <v/>
      </c>
      <c r="B62" s="94" t="str">
        <f>IFERROR(INDEX(Auswertung!B$4:B$92,_xlfn.AGGREGATE(15,6,(ROW(Auswertung!$C$4:$C$92)-ROW(Auswertung!$C$4)+1)/(Auswertung!$C$4:$C$92&gt;0),ROWS($A$4:A62))),"")</f>
        <v/>
      </c>
      <c r="C62" s="94" t="str">
        <f>IFERROR(INDEX(Auswertung!C$4:C$92,_xlfn.AGGREGATE(15,6,(ROW(Auswertung!$C$4:$C$92)-ROW(Auswertung!$C$4)+1)/(Auswertung!$C$4:$C$92&gt;0),ROWS($A$4:A62))),"" )</f>
        <v/>
      </c>
      <c r="D62" s="94" t="str">
        <f>IF(COUNTIF($A$4:A62,A62)&gt;1,"",IFERROR(INDEX(Auswertung!$D$4:$D$92,MATCH(A62,Auswertung!$A$4:$A$92,0)),""))</f>
        <v/>
      </c>
    </row>
    <row r="63" spans="1:4">
      <c r="A63" s="94" t="str">
        <f>IFERROR(INDEX(Auswertung!A$4:A$92,_xlfn.AGGREGATE(15,6,(ROW(Auswertung!$C$4:$C$92)-ROW(Auswertung!$C$4)+1)/(Auswertung!$C$4:$C$92&gt;0),ROWS($A$4:A63))),"")</f>
        <v/>
      </c>
      <c r="B63" s="94" t="str">
        <f>IFERROR(INDEX(Auswertung!B$4:B$92,_xlfn.AGGREGATE(15,6,(ROW(Auswertung!$C$4:$C$92)-ROW(Auswertung!$C$4)+1)/(Auswertung!$C$4:$C$92&gt;0),ROWS($A$4:A63))),"")</f>
        <v/>
      </c>
      <c r="C63" s="94" t="str">
        <f>IFERROR(INDEX(Auswertung!C$4:C$92,_xlfn.AGGREGATE(15,6,(ROW(Auswertung!$C$4:$C$92)-ROW(Auswertung!$C$4)+1)/(Auswertung!$C$4:$C$92&gt;0),ROWS($A$4:A63))),"" )</f>
        <v/>
      </c>
      <c r="D63" s="94" t="str">
        <f>IF(COUNTIF($A$4:A63,A63)&gt;1,"",IFERROR(INDEX(Auswertung!$D$4:$D$92,MATCH(A63,Auswertung!$A$4:$A$92,0)),""))</f>
        <v/>
      </c>
    </row>
    <row r="64" spans="1:4">
      <c r="A64" s="94" t="str">
        <f>IFERROR(INDEX(Auswertung!A$4:A$92,_xlfn.AGGREGATE(15,6,(ROW(Auswertung!$C$4:$C$92)-ROW(Auswertung!$C$4)+1)/(Auswertung!$C$4:$C$92&gt;0),ROWS($A$4:A64))),"")</f>
        <v/>
      </c>
      <c r="B64" s="94" t="str">
        <f>IFERROR(INDEX(Auswertung!B$4:B$92,_xlfn.AGGREGATE(15,6,(ROW(Auswertung!$C$4:$C$92)-ROW(Auswertung!$C$4)+1)/(Auswertung!$C$4:$C$92&gt;0),ROWS($A$4:A64))),"")</f>
        <v/>
      </c>
      <c r="C64" s="94" t="str">
        <f>IFERROR(INDEX(Auswertung!C$4:C$92,_xlfn.AGGREGATE(15,6,(ROW(Auswertung!$C$4:$C$92)-ROW(Auswertung!$C$4)+1)/(Auswertung!$C$4:$C$92&gt;0),ROWS($A$4:A64))),"" )</f>
        <v/>
      </c>
      <c r="D64" s="94" t="str">
        <f>IF(COUNTIF($A$4:A64,A64)&gt;1,"",IFERROR(INDEX(Auswertung!$D$4:$D$92,MATCH(A64,Auswertung!$A$4:$A$92,0)),""))</f>
        <v/>
      </c>
    </row>
    <row r="65" spans="1:10">
      <c r="A65" s="94" t="str">
        <f>IFERROR(INDEX(Auswertung!A$4:A$92,_xlfn.AGGREGATE(15,6,(ROW(Auswertung!$C$4:$C$92)-ROW(Auswertung!$C$4)+1)/(Auswertung!$C$4:$C$92&gt;0),ROWS($A$4:A65))),"")</f>
        <v/>
      </c>
      <c r="B65" s="94" t="str">
        <f>IFERROR(INDEX(Auswertung!B$4:B$92,_xlfn.AGGREGATE(15,6,(ROW(Auswertung!$C$4:$C$92)-ROW(Auswertung!$C$4)+1)/(Auswertung!$C$4:$C$92&gt;0),ROWS($A$4:A65))),"")</f>
        <v/>
      </c>
      <c r="C65" s="94" t="str">
        <f>IFERROR(INDEX(Auswertung!C$4:C$92,_xlfn.AGGREGATE(15,6,(ROW(Auswertung!$C$4:$C$92)-ROW(Auswertung!$C$4)+1)/(Auswertung!$C$4:$C$92&gt;0),ROWS($A$4:A65))),"" )</f>
        <v/>
      </c>
      <c r="D65" s="94" t="str">
        <f>IF(COUNTIF($A$4:A65,A65)&gt;1,"",IFERROR(INDEX(Auswertung!$D$4:$D$92,MATCH(A65,Auswertung!$A$4:$A$92,0)),""))</f>
        <v/>
      </c>
    </row>
    <row r="66" spans="1:10">
      <c r="A66" s="94" t="str">
        <f>IFERROR(INDEX(Auswertung!A$4:A$92,_xlfn.AGGREGATE(15,6,(ROW(Auswertung!$C$4:$C$92)-ROW(Auswertung!$C$4)+1)/(Auswertung!$C$4:$C$92&gt;0),ROWS($A$4:A66))),"")</f>
        <v/>
      </c>
      <c r="B66" s="94" t="str">
        <f>IFERROR(INDEX(Auswertung!B$4:B$92,_xlfn.AGGREGATE(15,6,(ROW(Auswertung!$C$4:$C$92)-ROW(Auswertung!$C$4)+1)/(Auswertung!$C$4:$C$92&gt;0),ROWS($A$4:A66))),"")</f>
        <v/>
      </c>
      <c r="C66" s="94" t="str">
        <f>IFERROR(INDEX(Auswertung!C$4:C$92,_xlfn.AGGREGATE(15,6,(ROW(Auswertung!$C$4:$C$92)-ROW(Auswertung!$C$4)+1)/(Auswertung!$C$4:$C$92&gt;0),ROWS($A$4:A66))),"" )</f>
        <v/>
      </c>
      <c r="D66" s="94" t="str">
        <f>IF(COUNTIF($A$4:A66,A66)&gt;1,"",IFERROR(INDEX(Auswertung!$D$4:$D$92,MATCH(A66,Auswertung!$A$4:$A$92,0)),""))</f>
        <v/>
      </c>
    </row>
    <row r="67" spans="1:10">
      <c r="A67" s="94" t="str">
        <f>IFERROR(INDEX(Auswertung!A$4:A$92,_xlfn.AGGREGATE(15,6,(ROW(Auswertung!$C$4:$C$92)-ROW(Auswertung!$C$4)+1)/(Auswertung!$C$4:$C$92&gt;0),ROWS($A$4:A67))),"")</f>
        <v/>
      </c>
      <c r="B67" s="94" t="str">
        <f>IFERROR(INDEX(Auswertung!B$4:B$92,_xlfn.AGGREGATE(15,6,(ROW(Auswertung!$C$4:$C$92)-ROW(Auswertung!$C$4)+1)/(Auswertung!$C$4:$C$92&gt;0),ROWS($A$4:A67))),"")</f>
        <v/>
      </c>
      <c r="C67" s="94" t="str">
        <f>IFERROR(INDEX(Auswertung!C$4:C$92,_xlfn.AGGREGATE(15,6,(ROW(Auswertung!$C$4:$C$92)-ROW(Auswertung!$C$4)+1)/(Auswertung!$C$4:$C$92&gt;0),ROWS($A$4:A67))),"" )</f>
        <v/>
      </c>
      <c r="D67" s="94" t="str">
        <f>IF(COUNTIF($A$4:A67,A67)&gt;1,"",IFERROR(INDEX(Auswertung!$D$4:$D$92,MATCH(A67,Auswertung!$A$4:$A$92,0)),""))</f>
        <v/>
      </c>
    </row>
    <row r="68" spans="1:10">
      <c r="A68" s="94" t="str">
        <f>IFERROR(INDEX(Auswertung!A$4:A$92,_xlfn.AGGREGATE(15,6,(ROW(Auswertung!$C$4:$C$92)-ROW(Auswertung!$C$4)+1)/(Auswertung!$C$4:$C$92&gt;0),ROWS($A$4:A68))),"")</f>
        <v/>
      </c>
      <c r="B68" s="94" t="str">
        <f>IFERROR(INDEX(Auswertung!B$4:B$92,_xlfn.AGGREGATE(15,6,(ROW(Auswertung!$C$4:$C$92)-ROW(Auswertung!$C$4)+1)/(Auswertung!$C$4:$C$92&gt;0),ROWS($A$4:A68))),"")</f>
        <v/>
      </c>
      <c r="C68" s="94" t="str">
        <f>IFERROR(INDEX(Auswertung!C$4:C$92,_xlfn.AGGREGATE(15,6,(ROW(Auswertung!$C$4:$C$92)-ROW(Auswertung!$C$4)+1)/(Auswertung!$C$4:$C$92&gt;0),ROWS($A$4:A68))),"" )</f>
        <v/>
      </c>
      <c r="D68" s="94" t="str">
        <f>IF(COUNTIF($A$4:A68,A68)&gt;1,"",IFERROR(INDEX(Auswertung!$D$4:$D$92,MATCH(A68,Auswertung!$A$4:$A$92,0)),""))</f>
        <v/>
      </c>
    </row>
    <row r="69" spans="1:10">
      <c r="A69" s="94" t="str">
        <f>IFERROR(INDEX(Auswertung!A$4:A$92,_xlfn.AGGREGATE(15,6,(ROW(Auswertung!$C$4:$C$92)-ROW(Auswertung!$C$4)+1)/(Auswertung!$C$4:$C$92&gt;0),ROWS($A$4:A69))),"")</f>
        <v/>
      </c>
      <c r="B69" s="94" t="str">
        <f>IFERROR(INDEX(Auswertung!B$4:B$92,_xlfn.AGGREGATE(15,6,(ROW(Auswertung!$C$4:$C$92)-ROW(Auswertung!$C$4)+1)/(Auswertung!$C$4:$C$92&gt;0),ROWS($A$4:A69))),"")</f>
        <v/>
      </c>
      <c r="C69" s="94" t="str">
        <f>IFERROR(INDEX(Auswertung!C$4:C$92,_xlfn.AGGREGATE(15,6,(ROW(Auswertung!$C$4:$C$92)-ROW(Auswertung!$C$4)+1)/(Auswertung!$C$4:$C$92&gt;0),ROWS($A$4:A69))),"" )</f>
        <v/>
      </c>
      <c r="D69" s="94" t="str">
        <f>IF(COUNTIF($A$4:A69,A69)&gt;1,"",IFERROR(INDEX(Auswertung!$D$4:$D$92,MATCH(A69,Auswertung!$A$4:$A$92,0)),""))</f>
        <v/>
      </c>
    </row>
    <row r="70" spans="1:10">
      <c r="A70" s="94" t="str">
        <f>IFERROR(INDEX(Auswertung!A$4:A$92,_xlfn.AGGREGATE(15,6,(ROW(Auswertung!$C$4:$C$92)-ROW(Auswertung!$C$4)+1)/(Auswertung!$C$4:$C$92&gt;0),ROWS($A$4:A70))),"")</f>
        <v/>
      </c>
      <c r="B70" s="94" t="str">
        <f>IFERROR(INDEX(Auswertung!B$4:B$92,_xlfn.AGGREGATE(15,6,(ROW(Auswertung!$C$4:$C$92)-ROW(Auswertung!$C$4)+1)/(Auswertung!$C$4:$C$92&gt;0),ROWS($A$4:A70))),"")</f>
        <v/>
      </c>
      <c r="C70" s="94" t="str">
        <f>IFERROR(INDEX(Auswertung!C$4:C$92,_xlfn.AGGREGATE(15,6,(ROW(Auswertung!$C$4:$C$92)-ROW(Auswertung!$C$4)+1)/(Auswertung!$C$4:$C$92&gt;0),ROWS($A$4:A70))),"" )</f>
        <v/>
      </c>
      <c r="D70" s="94" t="str">
        <f>IF(COUNTIF($A$4:A70,A70)&gt;1,"",IFERROR(INDEX(Auswertung!$D$4:$D$92,MATCH(A70,Auswertung!$A$4:$A$92,0)),""))</f>
        <v/>
      </c>
    </row>
    <row r="71" spans="1:10">
      <c r="A71" s="94" t="str">
        <f>IFERROR(INDEX(Auswertung!A$4:A$92,_xlfn.AGGREGATE(15,6,(ROW(Auswertung!$C$4:$C$92)-ROW(Auswertung!$C$4)+1)/(Auswertung!$C$4:$C$92&gt;0),ROWS($A$4:A71))),"")</f>
        <v/>
      </c>
      <c r="B71" s="94" t="str">
        <f>IFERROR(INDEX(Auswertung!B$4:B$92,_xlfn.AGGREGATE(15,6,(ROW(Auswertung!$C$4:$C$92)-ROW(Auswertung!$C$4)+1)/(Auswertung!$C$4:$C$92&gt;0),ROWS($A$4:A71))),"")</f>
        <v/>
      </c>
      <c r="C71" s="94" t="str">
        <f>IFERROR(INDEX(Auswertung!C$4:C$92,_xlfn.AGGREGATE(15,6,(ROW(Auswertung!$C$4:$C$92)-ROW(Auswertung!$C$4)+1)/(Auswertung!$C$4:$C$92&gt;0),ROWS($A$4:A71))),"" )</f>
        <v/>
      </c>
      <c r="D71" s="94" t="str">
        <f>IF(COUNTIF($A$4:A71,A71)&gt;1,"",IFERROR(INDEX(Auswertung!$D$4:$D$92,MATCH(A71,Auswertung!$A$4:$A$92,0)),""))</f>
        <v/>
      </c>
    </row>
    <row r="72" spans="1:10">
      <c r="A72" s="94" t="str">
        <f>IFERROR(INDEX(Auswertung!A$4:A$92,_xlfn.AGGREGATE(15,6,(ROW(Auswertung!$C$4:$C$92)-ROW(Auswertung!$C$4)+1)/(Auswertung!$C$4:$C$92&gt;0),ROWS($A$4:A72))),"")</f>
        <v/>
      </c>
      <c r="B72" s="94" t="str">
        <f>IFERROR(INDEX(Auswertung!B$4:B$92,_xlfn.AGGREGATE(15,6,(ROW(Auswertung!$C$4:$C$92)-ROW(Auswertung!$C$4)+1)/(Auswertung!$C$4:$C$92&gt;0),ROWS($A$4:A72))),"")</f>
        <v/>
      </c>
      <c r="C72" s="94" t="str">
        <f>IFERROR(INDEX(Auswertung!C$4:C$92,_xlfn.AGGREGATE(15,6,(ROW(Auswertung!$C$4:$C$92)-ROW(Auswertung!$C$4)+1)/(Auswertung!$C$4:$C$92&gt;0),ROWS($A$4:A72))),"" )</f>
        <v/>
      </c>
      <c r="D72" s="94" t="str">
        <f>IF(COUNTIF($A$4:A72,A72)&gt;1,"",IFERROR(INDEX(Auswertung!$D$4:$D$92,MATCH(A72,Auswertung!$A$4:$A$92,0)),""))</f>
        <v/>
      </c>
    </row>
    <row r="73" spans="1:10">
      <c r="A73" s="94" t="str">
        <f>IFERROR(INDEX(Auswertung!A$4:A$92,_xlfn.AGGREGATE(15,6,(ROW(Auswertung!$C$4:$C$92)-ROW(Auswertung!$C$4)+1)/(Auswertung!$C$4:$C$92&gt;0),ROWS($A$4:A73))),"")</f>
        <v/>
      </c>
      <c r="B73" s="94" t="str">
        <f>IFERROR(INDEX(Auswertung!B$4:B$92,_xlfn.AGGREGATE(15,6,(ROW(Auswertung!$C$4:$C$92)-ROW(Auswertung!$C$4)+1)/(Auswertung!$C$4:$C$92&gt;0),ROWS($A$4:A73))),"")</f>
        <v/>
      </c>
      <c r="C73" s="94" t="str">
        <f>IFERROR(INDEX(Auswertung!C$4:C$92,_xlfn.AGGREGATE(15,6,(ROW(Auswertung!$C$4:$C$92)-ROW(Auswertung!$C$4)+1)/(Auswertung!$C$4:$C$92&gt;0),ROWS($A$4:A73))),"" )</f>
        <v/>
      </c>
      <c r="D73" s="94" t="str">
        <f>IF(COUNTIF($A$4:A73,A73)&gt;1,"",IFERROR(INDEX(Auswertung!$D$4:$D$92,MATCH(A73,Auswertung!$A$4:$A$92,0)),""))</f>
        <v/>
      </c>
    </row>
    <row r="74" spans="1:10">
      <c r="A74" s="94" t="str">
        <f>IFERROR(INDEX(Auswertung!A$4:A$92,_xlfn.AGGREGATE(15,6,(ROW(Auswertung!$C$4:$C$92)-ROW(Auswertung!$C$4)+1)/(Auswertung!$C$4:$C$92&gt;0),ROWS($A$4:A74))),"")</f>
        <v/>
      </c>
      <c r="B74" s="94" t="str">
        <f>IFERROR(INDEX(Auswertung!B$4:B$92,_xlfn.AGGREGATE(15,6,(ROW(Auswertung!$C$4:$C$92)-ROW(Auswertung!$C$4)+1)/(Auswertung!$C$4:$C$92&gt;0),ROWS($A$4:A74))),"")</f>
        <v/>
      </c>
      <c r="C74" s="94" t="str">
        <f>IFERROR(INDEX(Auswertung!C$4:C$92,_xlfn.AGGREGATE(15,6,(ROW(Auswertung!$C$4:$C$92)-ROW(Auswertung!$C$4)+1)/(Auswertung!$C$4:$C$92&gt;0),ROWS($A$4:A74))),"" )</f>
        <v/>
      </c>
      <c r="D74" s="94" t="str">
        <f>IF(COUNTIF($A$4:A74,A74)&gt;1,"",IFERROR(INDEX(Auswertung!$D$4:$D$92,MATCH(A74,Auswertung!$A$4:$A$92,0)),""))</f>
        <v/>
      </c>
    </row>
    <row r="75" spans="1:10">
      <c r="A75" s="94" t="str">
        <f>IFERROR(INDEX(Auswertung!A$4:A$92,_xlfn.AGGREGATE(15,6,(ROW(Auswertung!$C$4:$C$92)-ROW(Auswertung!$C$4)+1)/(Auswertung!$C$4:$C$92&gt;0),ROWS($A$4:A75))),"")</f>
        <v/>
      </c>
      <c r="B75" s="94" t="str">
        <f>IFERROR(INDEX(Auswertung!B$4:B$92,_xlfn.AGGREGATE(15,6,(ROW(Auswertung!$C$4:$C$92)-ROW(Auswertung!$C$4)+1)/(Auswertung!$C$4:$C$92&gt;0),ROWS($A$4:A75))),"")</f>
        <v/>
      </c>
      <c r="C75" s="94" t="str">
        <f>IFERROR(INDEX(Auswertung!C$4:C$92,_xlfn.AGGREGATE(15,6,(ROW(Auswertung!$C$4:$C$92)-ROW(Auswertung!$C$4)+1)/(Auswertung!$C$4:$C$92&gt;0),ROWS($A$4:A75))),"" )</f>
        <v/>
      </c>
      <c r="D75" s="94" t="str">
        <f>IF(COUNTIF($A$4:A75,A75)&gt;1,"",IFERROR(INDEX(Auswertung!$D$4:$D$92,MATCH(A75,Auswertung!$A$4:$A$92,0)),""))</f>
        <v/>
      </c>
    </row>
    <row r="76" spans="1:10">
      <c r="A76" s="94" t="str">
        <f>IFERROR(INDEX(Auswertung!A$4:A$92,_xlfn.AGGREGATE(15,6,(ROW(Auswertung!$C$4:$C$92)-ROW(Auswertung!$C$4)+1)/(Auswertung!$C$4:$C$92&gt;0),ROWS($A$4:A76))),"")</f>
        <v/>
      </c>
      <c r="B76" s="94" t="str">
        <f>IFERROR(INDEX(Auswertung!B$4:B$92,_xlfn.AGGREGATE(15,6,(ROW(Auswertung!$C$4:$C$92)-ROW(Auswertung!$C$4)+1)/(Auswertung!$C$4:$C$92&gt;0),ROWS($A$4:A76))),"")</f>
        <v/>
      </c>
      <c r="C76" s="94" t="str">
        <f>IFERROR(INDEX(Auswertung!C$4:C$92,_xlfn.AGGREGATE(15,6,(ROW(Auswertung!$C$4:$C$92)-ROW(Auswertung!$C$4)+1)/(Auswertung!$C$4:$C$92&gt;0),ROWS($A$4:A76))),"" )</f>
        <v/>
      </c>
      <c r="D76" s="94" t="str">
        <f>IF(COUNTIF($A$4:A76,A76)&gt;1,"",IFERROR(INDEX(Auswertung!$D$4:$D$92,MATCH(A76,Auswertung!$A$4:$A$92,0)),""))</f>
        <v/>
      </c>
    </row>
    <row r="77" spans="1:10">
      <c r="A77" s="94" t="str">
        <f>IFERROR(INDEX(Auswertung!A$4:A$92,_xlfn.AGGREGATE(15,6,(ROW(Auswertung!$C$4:$C$92)-ROW(Auswertung!$C$4)+1)/(Auswertung!$C$4:$C$92&gt;0),ROWS($A$4:A77))),"")</f>
        <v/>
      </c>
      <c r="B77" s="94" t="str">
        <f>IFERROR(INDEX(Auswertung!B$4:B$92,_xlfn.AGGREGATE(15,6,(ROW(Auswertung!$C$4:$C$92)-ROW(Auswertung!$C$4)+1)/(Auswertung!$C$4:$C$92&gt;0),ROWS($A$4:A77))),"")</f>
        <v/>
      </c>
      <c r="C77" s="94" t="str">
        <f>IFERROR(INDEX(Auswertung!C$4:C$92,_xlfn.AGGREGATE(15,6,(ROW(Auswertung!$C$4:$C$92)-ROW(Auswertung!$C$4)+1)/(Auswertung!$C$4:$C$92&gt;0),ROWS($A$4:A77))),"" )</f>
        <v/>
      </c>
      <c r="D77" s="94" t="str">
        <f>IF(COUNTIF($A$4:A77,A77)&gt;1,"",IFERROR(INDEX(Auswertung!$D$4:$D$92,MATCH(A77,Auswertung!$A$4:$A$92,0)),""))</f>
        <v/>
      </c>
      <c r="J77" t="s">
        <v>166</v>
      </c>
    </row>
    <row r="78" spans="1:10">
      <c r="A78" s="94" t="str">
        <f>IFERROR(INDEX(Auswertung!A$4:A$92,_xlfn.AGGREGATE(15,6,(ROW(Auswertung!$C$4:$C$92)-ROW(Auswertung!$C$4)+1)/(Auswertung!$C$4:$C$92&gt;0),ROWS($A$4:A78))),"")</f>
        <v/>
      </c>
      <c r="B78" s="94" t="str">
        <f>IFERROR(INDEX(Auswertung!B$4:B$92,_xlfn.AGGREGATE(15,6,(ROW(Auswertung!$C$4:$C$92)-ROW(Auswertung!$C$4)+1)/(Auswertung!$C$4:$C$92&gt;0),ROWS($A$4:A78))),"")</f>
        <v/>
      </c>
      <c r="C78" s="94" t="str">
        <f>IFERROR(INDEX(Auswertung!C$4:C$92,_xlfn.AGGREGATE(15,6,(ROW(Auswertung!$C$4:$C$92)-ROW(Auswertung!$C$4)+1)/(Auswertung!$C$4:$C$92&gt;0),ROWS($A$4:A78))),"" )</f>
        <v/>
      </c>
      <c r="D78" s="94" t="str">
        <f>IF(COUNTIF($A$4:A78,A78)&gt;1,"",IFERROR(INDEX(Auswertung!$D$4:$D$92,MATCH(A78,Auswertung!$A$4:$A$92,0)),""))</f>
        <v/>
      </c>
    </row>
    <row r="79" spans="1:10">
      <c r="A79" s="94" t="str">
        <f>IFERROR(INDEX(Auswertung!A$4:A$92,_xlfn.AGGREGATE(15,6,(ROW(Auswertung!$C$4:$C$92)-ROW(Auswertung!$C$4)+1)/(Auswertung!$C$4:$C$92&gt;0),ROWS($A$4:A79))),"")</f>
        <v/>
      </c>
      <c r="B79" s="94" t="str">
        <f>IFERROR(INDEX(Auswertung!B$4:B$92,_xlfn.AGGREGATE(15,6,(ROW(Auswertung!$C$4:$C$92)-ROW(Auswertung!$C$4)+1)/(Auswertung!$C$4:$C$92&gt;0),ROWS($A$4:A79))),"")</f>
        <v/>
      </c>
      <c r="C79" s="94" t="str">
        <f>IFERROR(INDEX(Auswertung!C$4:C$92,_xlfn.AGGREGATE(15,6,(ROW(Auswertung!$C$4:$C$92)-ROW(Auswertung!$C$4)+1)/(Auswertung!$C$4:$C$92&gt;0),ROWS($A$4:A79))),"" )</f>
        <v/>
      </c>
      <c r="D79" s="94" t="str">
        <f>IF(COUNTIF($A$4:A79,A79)&gt;1,"",IFERROR(INDEX(Auswertung!$D$4:$D$92,MATCH(A79,Auswertung!$A$4:$A$92,0)),""))</f>
        <v/>
      </c>
    </row>
    <row r="80" spans="1:10">
      <c r="A80" s="94" t="str">
        <f>IFERROR(INDEX(Auswertung!A$4:A$92,_xlfn.AGGREGATE(15,6,(ROW(Auswertung!$C$4:$C$92)-ROW(Auswertung!$C$4)+1)/(Auswertung!$C$4:$C$92&gt;0),ROWS($A$4:A80))),"")</f>
        <v/>
      </c>
      <c r="B80" s="94" t="str">
        <f>IFERROR(INDEX(Auswertung!B$4:B$92,_xlfn.AGGREGATE(15,6,(ROW(Auswertung!$C$4:$C$92)-ROW(Auswertung!$C$4)+1)/(Auswertung!$C$4:$C$92&gt;0),ROWS($A$4:A80))),"")</f>
        <v/>
      </c>
      <c r="C80" s="94" t="str">
        <f>IFERROR(INDEX(Auswertung!C$4:C$92,_xlfn.AGGREGATE(15,6,(ROW(Auswertung!$C$4:$C$92)-ROW(Auswertung!$C$4)+1)/(Auswertung!$C$4:$C$92&gt;0),ROWS($A$4:A80))),"" )</f>
        <v/>
      </c>
      <c r="D80" s="94" t="str">
        <f>IF(COUNTIF($A$4:A80,A80)&gt;1,"",IFERROR(INDEX(Auswertung!$D$4:$D$92,MATCH(A80,Auswertung!$A$4:$A$92,0)),""))</f>
        <v/>
      </c>
    </row>
    <row r="81" spans="1:4">
      <c r="A81" s="94" t="str">
        <f>IFERROR(INDEX(Auswertung!A$4:A$92,_xlfn.AGGREGATE(15,6,(ROW(Auswertung!$C$4:$C$92)-ROW(Auswertung!$C$4)+1)/(Auswertung!$C$4:$C$92&gt;0),ROWS($A$4:A81))),"")</f>
        <v/>
      </c>
      <c r="B81" s="94" t="str">
        <f>IFERROR(INDEX(Auswertung!B$4:B$92,_xlfn.AGGREGATE(15,6,(ROW(Auswertung!$C$4:$C$92)-ROW(Auswertung!$C$4)+1)/(Auswertung!$C$4:$C$92&gt;0),ROWS($A$4:A81))),"")</f>
        <v/>
      </c>
      <c r="C81" s="94" t="str">
        <f>IFERROR(INDEX(Auswertung!C$4:C$92,_xlfn.AGGREGATE(15,6,(ROW(Auswertung!$C$4:$C$92)-ROW(Auswertung!$C$4)+1)/(Auswertung!$C$4:$C$92&gt;0),ROWS($A$4:A81))),"" )</f>
        <v/>
      </c>
      <c r="D81" s="94" t="str">
        <f>IF(COUNTIF($A$4:A81,A81)&gt;1,"",IFERROR(INDEX(Auswertung!$D$4:$D$92,MATCH(A81,Auswertung!$A$4:$A$92,0)),""))</f>
        <v/>
      </c>
    </row>
    <row r="82" spans="1:4">
      <c r="A82" s="94" t="str">
        <f>IFERROR(INDEX(Auswertung!A$4:A$92,_xlfn.AGGREGATE(15,6,(ROW(Auswertung!$C$4:$C$92)-ROW(Auswertung!$C$4)+1)/(Auswertung!$C$4:$C$92&gt;0),ROWS($A$4:A82))),"")</f>
        <v/>
      </c>
      <c r="B82" s="94" t="str">
        <f>IFERROR(INDEX(Auswertung!B$4:B$92,_xlfn.AGGREGATE(15,6,(ROW(Auswertung!$C$4:$C$92)-ROW(Auswertung!$C$4)+1)/(Auswertung!$C$4:$C$92&gt;0),ROWS($A$4:A82))),"")</f>
        <v/>
      </c>
      <c r="C82" s="94" t="str">
        <f>IFERROR(INDEX(Auswertung!C$4:C$92,_xlfn.AGGREGATE(15,6,(ROW(Auswertung!$C$4:$C$92)-ROW(Auswertung!$C$4)+1)/(Auswertung!$C$4:$C$92&gt;0),ROWS($A$4:A82))),"" )</f>
        <v/>
      </c>
      <c r="D82" s="94" t="str">
        <f>IF(COUNTIF($A$4:A82,A82)&gt;1,"",IFERROR(INDEX(Auswertung!$D$4:$D$92,MATCH(A82,Auswertung!$A$4:$A$92,0)),""))</f>
        <v/>
      </c>
    </row>
    <row r="83" spans="1:4">
      <c r="A83" s="94" t="str">
        <f>IFERROR(INDEX(Auswertung!A$4:A$92,_xlfn.AGGREGATE(15,6,(ROW(Auswertung!$C$4:$C$92)-ROW(Auswertung!$C$4)+1)/(Auswertung!$C$4:$C$92&gt;0),ROWS($A$4:A83))),"")</f>
        <v/>
      </c>
      <c r="B83" s="94" t="str">
        <f>IFERROR(INDEX(Auswertung!B$4:B$92,_xlfn.AGGREGATE(15,6,(ROW(Auswertung!$C$4:$C$92)-ROW(Auswertung!$C$4)+1)/(Auswertung!$C$4:$C$92&gt;0),ROWS($A$4:A83))),"")</f>
        <v/>
      </c>
      <c r="C83" s="94" t="str">
        <f>IFERROR(INDEX(Auswertung!C$4:C$92,_xlfn.AGGREGATE(15,6,(ROW(Auswertung!$C$4:$C$92)-ROW(Auswertung!$C$4)+1)/(Auswertung!$C$4:$C$92&gt;0),ROWS($A$4:A83))),"" )</f>
        <v/>
      </c>
      <c r="D83" s="94" t="str">
        <f>IF(COUNTIF($A$4:A83,A83)&gt;1,"",IFERROR(INDEX(Auswertung!$D$4:$D$92,MATCH(A83,Auswertung!$A$4:$A$92,0)),""))</f>
        <v/>
      </c>
    </row>
    <row r="84" spans="1:4">
      <c r="A84" s="94" t="str">
        <f>IFERROR(INDEX(Auswertung!A$4:A$92,_xlfn.AGGREGATE(15,6,(ROW(Auswertung!$C$4:$C$92)-ROW(Auswertung!$C$4)+1)/(Auswertung!$C$4:$C$92&gt;0),ROWS($A$4:A84))),"")</f>
        <v/>
      </c>
      <c r="B84" s="94" t="str">
        <f>IFERROR(INDEX(Auswertung!B$4:B$92,_xlfn.AGGREGATE(15,6,(ROW(Auswertung!$C$4:$C$92)-ROW(Auswertung!$C$4)+1)/(Auswertung!$C$4:$C$92&gt;0),ROWS($A$4:A84))),"")</f>
        <v/>
      </c>
      <c r="C84" s="94" t="str">
        <f>IFERROR(INDEX(Auswertung!C$4:C$92,_xlfn.AGGREGATE(15,6,(ROW(Auswertung!$C$4:$C$92)-ROW(Auswertung!$C$4)+1)/(Auswertung!$C$4:$C$92&gt;0),ROWS($A$4:A84))),"" )</f>
        <v/>
      </c>
      <c r="D84" s="94" t="str">
        <f>IF(COUNTIF($A$4:A84,A84)&gt;1,"",IFERROR(INDEX(Auswertung!$D$4:$D$92,MATCH(A84,Auswertung!$A$4:$A$92,0)),""))</f>
        <v/>
      </c>
    </row>
    <row r="85" spans="1:4">
      <c r="A85" s="94" t="str">
        <f>IFERROR(INDEX(Auswertung!A$4:A$92,_xlfn.AGGREGATE(15,6,(ROW(Auswertung!$C$4:$C$92)-ROW(Auswertung!$C$4)+1)/(Auswertung!$C$4:$C$92&gt;0),ROWS($A$4:A85))),"")</f>
        <v/>
      </c>
      <c r="B85" s="94" t="str">
        <f>IFERROR(INDEX(Auswertung!B$4:B$92,_xlfn.AGGREGATE(15,6,(ROW(Auswertung!$C$4:$C$92)-ROW(Auswertung!$C$4)+1)/(Auswertung!$C$4:$C$92&gt;0),ROWS($A$4:A85))),"")</f>
        <v/>
      </c>
      <c r="C85" s="94" t="str">
        <f>IFERROR(INDEX(Auswertung!C$4:C$92,_xlfn.AGGREGATE(15,6,(ROW(Auswertung!$C$4:$C$92)-ROW(Auswertung!$C$4)+1)/(Auswertung!$C$4:$C$92&gt;0),ROWS($A$4:A85))),"" )</f>
        <v/>
      </c>
      <c r="D85" s="94" t="str">
        <f>IF(COUNTIF($A$4:A85,A85)&gt;1,"",IFERROR(INDEX(Auswertung!$D$4:$D$92,MATCH(A85,Auswertung!$A$4:$A$92,0)),""))</f>
        <v/>
      </c>
    </row>
    <row r="86" spans="1:4">
      <c r="A86" s="94" t="str">
        <f>IFERROR(INDEX(Auswertung!A$4:A$92,_xlfn.AGGREGATE(15,6,(ROW(Auswertung!$C$4:$C$92)-ROW(Auswertung!$C$4)+1)/(Auswertung!$C$4:$C$92&gt;0),ROWS($A$4:A86))),"")</f>
        <v/>
      </c>
      <c r="B86" s="94" t="str">
        <f>IFERROR(INDEX(Auswertung!B$4:B$92,_xlfn.AGGREGATE(15,6,(ROW(Auswertung!$C$4:$C$92)-ROW(Auswertung!$C$4)+1)/(Auswertung!$C$4:$C$92&gt;0),ROWS($A$4:A86))),"")</f>
        <v/>
      </c>
      <c r="C86" s="94" t="str">
        <f>IFERROR(INDEX(Auswertung!C$4:C$92,_xlfn.AGGREGATE(15,6,(ROW(Auswertung!$C$4:$C$92)-ROW(Auswertung!$C$4)+1)/(Auswertung!$C$4:$C$92&gt;0),ROWS($A$4:A86))),"" )</f>
        <v/>
      </c>
      <c r="D86" s="94" t="str">
        <f>IF(COUNTIF($A$4:A86,A86)&gt;1,"",IFERROR(INDEX(Auswertung!$D$4:$D$92,MATCH(A86,Auswertung!$A$4:$A$92,0)),""))</f>
        <v/>
      </c>
    </row>
    <row r="87" spans="1:4">
      <c r="A87" s="94" t="str">
        <f>IFERROR(INDEX(Auswertung!A$4:A$92,_xlfn.AGGREGATE(15,6,(ROW(Auswertung!$C$4:$C$92)-ROW(Auswertung!$C$4)+1)/(Auswertung!$C$4:$C$92&gt;0),ROWS($A$4:A87))),"")</f>
        <v/>
      </c>
      <c r="B87" s="94" t="str">
        <f>IFERROR(INDEX(Auswertung!B$4:B$92,_xlfn.AGGREGATE(15,6,(ROW(Auswertung!$C$4:$C$92)-ROW(Auswertung!$C$4)+1)/(Auswertung!$C$4:$C$92&gt;0),ROWS($A$4:A87))),"")</f>
        <v/>
      </c>
      <c r="C87" s="94" t="str">
        <f>IFERROR(INDEX(Auswertung!C$4:C$92,_xlfn.AGGREGATE(15,6,(ROW(Auswertung!$C$4:$C$92)-ROW(Auswertung!$C$4)+1)/(Auswertung!$C$4:$C$92&gt;0),ROWS($A$4:A87))),"" )</f>
        <v/>
      </c>
      <c r="D87" s="94" t="str">
        <f>IF(COUNTIF($A$4:A87,A87)&gt;1,"",IFERROR(INDEX(Auswertung!$D$4:$D$92,MATCH(A87,Auswertung!$A$4:$A$92,0)),""))</f>
        <v/>
      </c>
    </row>
    <row r="88" spans="1:4">
      <c r="A88" s="94" t="str">
        <f>IFERROR(INDEX(Auswertung!A$4:A$92,_xlfn.AGGREGATE(15,6,(ROW(Auswertung!$C$4:$C$92)-ROW(Auswertung!$C$4)+1)/(Auswertung!$C$4:$C$92&gt;0),ROWS($A$4:A88))),"")</f>
        <v/>
      </c>
      <c r="B88" s="94" t="str">
        <f>IFERROR(INDEX(Auswertung!B$4:B$92,_xlfn.AGGREGATE(15,6,(ROW(Auswertung!$C$4:$C$92)-ROW(Auswertung!$C$4)+1)/(Auswertung!$C$4:$C$92&gt;0),ROWS($A$4:A88))),"")</f>
        <v/>
      </c>
      <c r="C88" s="94" t="str">
        <f>IFERROR(INDEX(Auswertung!C$4:C$92,_xlfn.AGGREGATE(15,6,(ROW(Auswertung!$C$4:$C$92)-ROW(Auswertung!$C$4)+1)/(Auswertung!$C$4:$C$92&gt;0),ROWS($A$4:A88))),"" )</f>
        <v/>
      </c>
      <c r="D88" s="94" t="str">
        <f>IF(COUNTIF($A$4:A88,A88)&gt;1,"",IFERROR(INDEX(Auswertung!$D$4:$D$92,MATCH(A88,Auswertung!$A$4:$A$92,0)),""))</f>
        <v/>
      </c>
    </row>
    <row r="89" spans="1:4">
      <c r="A89" s="94" t="str">
        <f>IFERROR(INDEX(Auswertung!A$4:A$92,_xlfn.AGGREGATE(15,6,(ROW(Auswertung!$C$4:$C$92)-ROW(Auswertung!$C$4)+1)/(Auswertung!$C$4:$C$92&gt;0),ROWS($A$4:A89))),"")</f>
        <v/>
      </c>
      <c r="B89" s="94" t="str">
        <f>IFERROR(INDEX(Auswertung!B$4:B$92,_xlfn.AGGREGATE(15,6,(ROW(Auswertung!$C$4:$C$92)-ROW(Auswertung!$C$4)+1)/(Auswertung!$C$4:$C$92&gt;0),ROWS($A$4:A89))),"")</f>
        <v/>
      </c>
      <c r="C89" s="94" t="str">
        <f>IFERROR(INDEX(Auswertung!C$4:C$92,_xlfn.AGGREGATE(15,6,(ROW(Auswertung!$C$4:$C$92)-ROW(Auswertung!$C$4)+1)/(Auswertung!$C$4:$C$92&gt;0),ROWS($A$4:A89))),"" )</f>
        <v/>
      </c>
      <c r="D89" s="94" t="str">
        <f>IF(COUNTIF($A$4:A89,A89)&gt;1,"",IFERROR(INDEX(Auswertung!$D$4:$D$92,MATCH(A89,Auswertung!$A$4:$A$92,0)),""))</f>
        <v/>
      </c>
    </row>
    <row r="90" spans="1:4">
      <c r="A90" s="94" t="str">
        <f>IFERROR(INDEX(Auswertung!A$4:A$92,_xlfn.AGGREGATE(15,6,(ROW(Auswertung!$C$4:$C$92)-ROW(Auswertung!$C$4)+1)/(Auswertung!$C$4:$C$92&gt;0),ROWS($A$4:A90))),"")</f>
        <v/>
      </c>
      <c r="B90" s="94" t="str">
        <f>IFERROR(INDEX(Auswertung!B$4:B$92,_xlfn.AGGREGATE(15,6,(ROW(Auswertung!$C$4:$C$92)-ROW(Auswertung!$C$4)+1)/(Auswertung!$C$4:$C$92&gt;0),ROWS($A$4:A90))),"")</f>
        <v/>
      </c>
      <c r="C90" s="94" t="str">
        <f>IFERROR(INDEX(Auswertung!C$4:C$92,_xlfn.AGGREGATE(15,6,(ROW(Auswertung!$C$4:$C$92)-ROW(Auswertung!$C$4)+1)/(Auswertung!$C$4:$C$92&gt;0),ROWS($A$4:A90))),"" )</f>
        <v/>
      </c>
      <c r="D90" s="94" t="str">
        <f>IF(COUNTIF($A$4:A90,A90)&gt;1,"",IFERROR(INDEX(Auswertung!$D$4:$D$92,MATCH(A90,Auswertung!$A$4:$A$92,0)),""))</f>
        <v/>
      </c>
    </row>
  </sheetData>
  <sheetProtection algorithmName="SHA-512" hashValue="PywjEhK6woGDfIt5axrVKQB34yX/OB6Xu1CpBr3R8MlRlv1PTHyaLOoD09JE9clBytShuUnxW3VtY/+cKxwY8g==" saltValue="UzNlro4Omu/8V1Hbud6iSQ==" spinCount="100000" sheet="1" objects="1" scenarios="1"/>
  <mergeCells count="1">
    <mergeCell ref="A1:E2"/>
  </mergeCells>
  <conditionalFormatting sqref="D4:D90">
    <cfRule type="notContainsBlanks" dxfId="0" priority="1">
      <formula>LEN(TRIM(D4))&gt;0</formula>
    </cfRule>
  </conditionalFormatting>
  <pageMargins left="0.70866141732283472" right="0.70866141732283472" top="0.78740157480314965" bottom="0.78740157480314965" header="0.31496062992125984" footer="0.31496062992125984"/>
  <pageSetup paperSize="9" fitToHeight="0" orientation="landscape" r:id="rId1"/>
  <headerFooter>
    <oddHeader>&amp;R&amp;G</oddHeader>
    <oddFooter>&amp;L&amp;20&amp;G&amp;C&amp;22&amp;X&amp;K00-032DAV Kaiserslautern · LUDWIG-THOMA-STRAßE 1 · 67663 KAISERSLAUTERN&amp;R&amp;22&amp;X&amp;K00-032Seite &amp;P von &amp;N</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B716CEC-0180-4F19-8B4C-C437CFDE7FA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Materialliste</vt:lpstr>
      <vt:lpstr>Auswertung</vt:lpstr>
      <vt:lpstr>Druck</vt:lpstr>
      <vt:lpstr>Materialliste!Druckbereich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 Kaiserslautern</dc:creator>
  <cp:lastModifiedBy>Hannah Sunde (DAV Kaiserslautern)</cp:lastModifiedBy>
  <cp:lastPrinted>2026-09-28T18:25:46Z</cp:lastPrinted>
  <dcterms:created xsi:type="dcterms:W3CDTF">2015-06-05T18:19:34Z</dcterms:created>
  <dcterms:modified xsi:type="dcterms:W3CDTF">2026-09-28T18:26:41Z</dcterms:modified>
</cp:coreProperties>
</file>